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ate Data Coordinator\PLS\FY17-18\Tables\FINAL\"/>
    </mc:Choice>
  </mc:AlternateContent>
  <xr:revisionPtr revIDLastSave="0" documentId="13_ncr:1_{0C12A5EC-4C95-4E18-B178-2C87E580D0E1}" xr6:coauthVersionLast="43" xr6:coauthVersionMax="43" xr10:uidLastSave="{00000000-0000-0000-0000-000000000000}"/>
  <bookViews>
    <workbookView xWindow="-108" yWindow="-108" windowWidth="23256" windowHeight="12576" tabRatio="799" xr2:uid="{00000000-000D-0000-FFFF-FFFF00000000}"/>
  </bookViews>
  <sheets>
    <sheet name="Summary" sheetId="12" r:id="rId1"/>
    <sheet name="Table 1 - Library Profile" sheetId="1" r:id="rId2"/>
    <sheet name="Table 2 - Staff" sheetId="2" r:id="rId3"/>
    <sheet name="Table 3 - Salaries" sheetId="3" r:id="rId4"/>
    <sheet name="Table 4 - Income" sheetId="4" r:id="rId5"/>
    <sheet name="Table 5 - Income %" sheetId="5" r:id="rId6"/>
    <sheet name="Table 6 - Expenditures" sheetId="6" r:id="rId7"/>
    <sheet name="Table 7 - Collections" sheetId="7" r:id="rId8"/>
    <sheet name="Table 9 - Circulation" sheetId="8" r:id="rId9"/>
    <sheet name="Table 10 - Circulation %" sheetId="9" r:id="rId10"/>
    <sheet name="Table 11 - Service Measures" sheetId="10" r:id="rId11"/>
    <sheet name="Table 12 - Programming" sheetId="11" r:id="rId12"/>
    <sheet name="Table 13 - Technology" sheetId="17" r:id="rId13"/>
    <sheet name="Table 14 - Summer Reading" sheetId="13" r:id="rId14"/>
    <sheet name="Key Ratios" sheetId="16" state="hidden" r:id="rId15"/>
    <sheet name="Outlet Information" sheetId="14" state="hidden" r:id="rId16"/>
    <sheet name="Sheet2" sheetId="18" state="hidden" r:id="rId17"/>
    <sheet name="Sheet3" sheetId="19" state="hidden" r:id="rId18"/>
  </sheets>
  <definedNames>
    <definedName name="_xlnm._FilterDatabase" localSheetId="1" hidden="1">'Table 1 - Library Profile'!$B$5:$L$5</definedName>
    <definedName name="_xlnm._FilterDatabase" localSheetId="9" hidden="1">'Table 10 - Circulation %'!$D$6:$P$6</definedName>
    <definedName name="_xlnm._FilterDatabase" localSheetId="10" hidden="1">'Table 11 - Service Measures'!$D$6:$O$6</definedName>
    <definedName name="_xlnm._FilterDatabase" localSheetId="11" hidden="1">'Table 12 - Programming'!$D$8:$AK$8</definedName>
    <definedName name="_xlnm._FilterDatabase" localSheetId="12" hidden="1">'Table 13 - Technology'!$C$7:$O$7</definedName>
    <definedName name="_xlnm._FilterDatabase" localSheetId="13" hidden="1">'Table 14 - Summer Reading'!$C$7:$O$7</definedName>
    <definedName name="_xlnm._FilterDatabase" localSheetId="2" hidden="1">'Table 2 - Staff'!$D$7:$L$7</definedName>
    <definedName name="_xlnm._FilterDatabase" localSheetId="3" hidden="1">'Table 3 - Salaries'!$E$6:$V$6</definedName>
    <definedName name="_xlnm._FilterDatabase" localSheetId="4" hidden="1">'Table 4 - Income'!$D$6:$O$6</definedName>
    <definedName name="_xlnm._FilterDatabase" localSheetId="5" hidden="1">'Table 5 - Income %'!$D$6:$L$6</definedName>
    <definedName name="_xlnm._FilterDatabase" localSheetId="6" hidden="1">'Table 6 - Expenditures'!$D$6:$P$6</definedName>
    <definedName name="_xlnm._FilterDatabase" localSheetId="7" hidden="1">'Table 7 - Collections'!$D$6:$R$6</definedName>
    <definedName name="_xlnm._FilterDatabase" localSheetId="8" hidden="1">'Table 9 - Circulation'!$D$6:$S$6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2" i="9" l="1"/>
  <c r="P91" i="9"/>
  <c r="P90" i="9"/>
  <c r="P89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" i="9"/>
  <c r="P7" i="9"/>
  <c r="H14" i="12"/>
  <c r="F14" i="12"/>
  <c r="D14" i="12"/>
  <c r="D23" i="12"/>
  <c r="I23" i="12"/>
  <c r="F23" i="12"/>
  <c r="C88" i="13" l="1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State of NC:</t>
        </r>
        <r>
          <rPr>
            <sz val="9"/>
            <color indexed="81"/>
            <rFont val="Tahoma"/>
            <family val="2"/>
          </rPr>
          <t xml:space="preserve">
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5" authorId="0" shapeId="0" xr:uid="{026FF63B-1FAE-48DE-8B41-36626102827D}">
      <text>
        <r>
          <rPr>
            <b/>
            <sz val="9"/>
            <color indexed="81"/>
            <rFont val="Tahoma"/>
            <family val="2"/>
          </rPr>
          <t>State of NC:</t>
        </r>
        <r>
          <rPr>
            <sz val="9"/>
            <color indexed="81"/>
            <rFont val="Tahoma"/>
            <family val="2"/>
          </rPr>
          <t xml:space="preserve">
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5" authorId="0" shapeId="0" xr:uid="{9A2EA48C-E3B6-48BF-9CCA-AC15F57C7E86}">
      <text>
        <r>
          <rPr>
            <b/>
            <sz val="9"/>
            <color indexed="81"/>
            <rFont val="Tahoma"/>
            <family val="2"/>
          </rPr>
          <t>State of NC:</t>
        </r>
        <r>
          <rPr>
            <sz val="9"/>
            <color indexed="81"/>
            <rFont val="Tahoma"/>
            <family val="2"/>
          </rPr>
          <t xml:space="preserve">
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5" authorId="0" shapeId="0" xr:uid="{90AE9291-02B7-4714-BCD5-DB2B438E833A}">
      <text>
        <r>
          <rPr>
            <b/>
            <sz val="9"/>
            <color indexed="81"/>
            <rFont val="Tahoma"/>
            <family val="2"/>
          </rPr>
          <t>State of NC:</t>
        </r>
        <r>
          <rPr>
            <sz val="9"/>
            <color indexed="81"/>
            <rFont val="Tahoma"/>
            <family val="2"/>
          </rPr>
          <t xml:space="preserve">
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5" authorId="0" shapeId="0" xr:uid="{723A1416-BC5A-4CF8-9321-E57E94A5B830}">
      <text>
        <r>
          <rPr>
            <b/>
            <sz val="9"/>
            <color indexed="81"/>
            <rFont val="Tahoma"/>
            <family val="2"/>
          </rPr>
          <t>State of NC:</t>
        </r>
        <r>
          <rPr>
            <sz val="9"/>
            <color indexed="81"/>
            <rFont val="Tahoma"/>
            <family val="2"/>
          </rPr>
          <t xml:space="preserve">
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sharedStrings.xml><?xml version="1.0" encoding="utf-8"?>
<sst xmlns="http://schemas.openxmlformats.org/spreadsheetml/2006/main" count="7739" uniqueCount="2358">
  <si>
    <t>Location</t>
  </si>
  <si>
    <t>1. FSCS KEY (WebPLUS Identification Number)</t>
  </si>
  <si>
    <t>31. Legal Name</t>
  </si>
  <si>
    <t>Library type</t>
  </si>
  <si>
    <t>ALAMANCE COUNTY PUBLIC LIBRARIES</t>
  </si>
  <si>
    <t>NC0103</t>
  </si>
  <si>
    <t>County</t>
  </si>
  <si>
    <t>ALBEMARLE REGIONAL LIBRARY</t>
  </si>
  <si>
    <t>NC0001</t>
  </si>
  <si>
    <t>Regional</t>
  </si>
  <si>
    <t>ALEXANDER COUNTY LIBRARY</t>
  </si>
  <si>
    <t>NC0016</t>
  </si>
  <si>
    <t>APPALACHIAN REGIONAL LIBRARY</t>
  </si>
  <si>
    <t>NC0002</t>
  </si>
  <si>
    <t>AVERY-MITCHELL-YANCEY REGIONAL LIBRARY</t>
  </si>
  <si>
    <t>NC0003</t>
  </si>
  <si>
    <t>BEAUFORT-HYDE-MARTIN REGIONAL LIBRARY</t>
  </si>
  <si>
    <t>NC0004</t>
  </si>
  <si>
    <t>BLADEN COUNTY PUBLIC LIBRARY</t>
  </si>
  <si>
    <t>NC0017</t>
  </si>
  <si>
    <t>BRASWELL MEMORIAL LIBRARY</t>
  </si>
  <si>
    <t>NC0046</t>
  </si>
  <si>
    <t>BRUNSWICK COUNTY LIBRARY</t>
  </si>
  <si>
    <t>NC0018</t>
  </si>
  <si>
    <t>BUNCOMBE COUNTY PUBLIC LIBRARIES</t>
  </si>
  <si>
    <t>NC0019</t>
  </si>
  <si>
    <t>BURKE COUNTY PUBLIC LIBRARY</t>
  </si>
  <si>
    <t>NC0020</t>
  </si>
  <si>
    <t>CABARRUS COUNTY PUBLIC LIBRARY</t>
  </si>
  <si>
    <t>NC0021</t>
  </si>
  <si>
    <t>CALDWELL COUNTY PUBLIC LIBRARY</t>
  </si>
  <si>
    <t>NC0022</t>
  </si>
  <si>
    <t>CASWELL COUNTY PUBLIC LIBRARY</t>
  </si>
  <si>
    <t>NC0107</t>
  </si>
  <si>
    <t>CATAWBA COUNTY LIBRARY</t>
  </si>
  <si>
    <t>NC0023</t>
  </si>
  <si>
    <t/>
  </si>
  <si>
    <t>CHAPEL HILL PUBLIC LIBRARY</t>
  </si>
  <si>
    <t>NC0071</t>
  </si>
  <si>
    <t>Municipal</t>
  </si>
  <si>
    <t>CHARLOTTE MECKLENBURG LIBRARY</t>
  </si>
  <si>
    <t>NC0045</t>
  </si>
  <si>
    <t>CHATHAM COUNTY PUBLIC LIBRARIES</t>
  </si>
  <si>
    <t>NC0104</t>
  </si>
  <si>
    <t>CLEVELAND COUNTY MEMORIAL LIBRARY</t>
  </si>
  <si>
    <t>NC0024</t>
  </si>
  <si>
    <t>COLUMBUS COUNTY PUBLIC LIBRARY</t>
  </si>
  <si>
    <t>NC0025</t>
  </si>
  <si>
    <t>CRAVEN-PAMLICO-CARTERET REGIONAL LIBRARY</t>
  </si>
  <si>
    <t>NC0006</t>
  </si>
  <si>
    <t>CUMBERLAND COUNTY PUBLIC LIBRARY &amp; INFORMATION CENTER</t>
  </si>
  <si>
    <t>NC0026</t>
  </si>
  <si>
    <t>DAVIDSON COUNTY PUBLIC LIBRARY SYSTEM</t>
  </si>
  <si>
    <t>NC0027</t>
  </si>
  <si>
    <t>DAVIE COUNTY PUBLIC LIBRARY</t>
  </si>
  <si>
    <t>NC0028</t>
  </si>
  <si>
    <t>DUPLIN COUNTY LIBRARY</t>
  </si>
  <si>
    <t>NC0029</t>
  </si>
  <si>
    <t>DURHAM COUNTY LIBRARY</t>
  </si>
  <si>
    <t>NC0030</t>
  </si>
  <si>
    <t>EAST ALBEMARLE REGIONAL LIBRARY</t>
  </si>
  <si>
    <t>NC0007</t>
  </si>
  <si>
    <t>EDGECOMBE COUNTY MEMORIAL LIBRARY</t>
  </si>
  <si>
    <t>NC0031</t>
  </si>
  <si>
    <t>FARMVILLE PUBLIC LIBRARY</t>
  </si>
  <si>
    <t>NC0075</t>
  </si>
  <si>
    <t>FONTANA REGIONAL LIBRARY</t>
  </si>
  <si>
    <t>NC0008</t>
  </si>
  <si>
    <t>FORSYTH COUNTY PUBLIC LIBRARY</t>
  </si>
  <si>
    <t>NC0032</t>
  </si>
  <si>
    <t>FRANKLIN COUNTY LIBRARY</t>
  </si>
  <si>
    <t>NC0033</t>
  </si>
  <si>
    <t>GASTON COUNTY PUBLIC LIBRARY</t>
  </si>
  <si>
    <t>NC0105</t>
  </si>
  <si>
    <t>GEORGE H. AND LAURA E. BROWN PUBLIC LIBRARY</t>
  </si>
  <si>
    <t>NC0099</t>
  </si>
  <si>
    <t>GRANVILLE COUNTY LIBRARY SYSTEM</t>
  </si>
  <si>
    <t>NC0034</t>
  </si>
  <si>
    <t>GREENSBORO PUBLIC LIBRARY</t>
  </si>
  <si>
    <t>NC0035</t>
  </si>
  <si>
    <t>HALIFAX COUNTY LIBRARY SYSTEM</t>
  </si>
  <si>
    <t>NC0036</t>
  </si>
  <si>
    <t>HARNETT COUNTY PUBLIC LIBRARY</t>
  </si>
  <si>
    <t>NC0037</t>
  </si>
  <si>
    <t>HAROLD D. COOLEY LIBRARY</t>
  </si>
  <si>
    <t>NC0102</t>
  </si>
  <si>
    <t>HAYWOOD COUNTY PUBLIC LIBRARY</t>
  </si>
  <si>
    <t>NC0038</t>
  </si>
  <si>
    <t>HENDERSON COUNTY PUBLIC LIBRARY</t>
  </si>
  <si>
    <t>NC0039</t>
  </si>
  <si>
    <t>HICKORY PUBLIC LIBRARY</t>
  </si>
  <si>
    <t>NC0079</t>
  </si>
  <si>
    <t>HIGH POINT PUBLIC LIBRARY</t>
  </si>
  <si>
    <t>NC0080</t>
  </si>
  <si>
    <t>HOCUTT ELLINGTON MEMORIAL LIBRARY</t>
  </si>
  <si>
    <t>NC0110</t>
  </si>
  <si>
    <t>IREDELL COUNTY LIBRARY</t>
  </si>
  <si>
    <t>NC0040</t>
  </si>
  <si>
    <t>JACOB MAUNEY MEMORIAL LIBRARY</t>
  </si>
  <si>
    <t>NC0100</t>
  </si>
  <si>
    <t>LEE COUNTY LIBRARY</t>
  </si>
  <si>
    <t>NC0042</t>
  </si>
  <si>
    <t>LINCOLN COUNTY PUBLIC LIBRARY</t>
  </si>
  <si>
    <t>NC0106</t>
  </si>
  <si>
    <t>MADISON COUNTY PUBLIC LIBRARY</t>
  </si>
  <si>
    <t>NC0043</t>
  </si>
  <si>
    <t>MCDOWELL COUNTY PUBLIC LIBRARY</t>
  </si>
  <si>
    <t>NC0044</t>
  </si>
  <si>
    <t>MOORESVILLE PUBLIC LIBRARY</t>
  </si>
  <si>
    <t>NC0083</t>
  </si>
  <si>
    <t>NANTAHALA REGIONAL LIBRARY</t>
  </si>
  <si>
    <t>NC0011</t>
  </si>
  <si>
    <t>NEUSE REGIONAL LIBRARY</t>
  </si>
  <si>
    <t>NC0012</t>
  </si>
  <si>
    <t>NEW HANOVER COUNTY PUBLIC LIBRARY</t>
  </si>
  <si>
    <t>NC0047</t>
  </si>
  <si>
    <t>NORTHWESTERN REGIONAL LIBRARY</t>
  </si>
  <si>
    <t>NC0013</t>
  </si>
  <si>
    <t>ONSLOW COUNTY PUBLIC LIBRARY</t>
  </si>
  <si>
    <t>NC0048</t>
  </si>
  <si>
    <t>ORANGE COUNTY LIBRARY</t>
  </si>
  <si>
    <t>NC0108</t>
  </si>
  <si>
    <t>ORANGE COUNTY PUBLIC LIBRARY</t>
  </si>
  <si>
    <t>PENDER COUNTY PUBLIC LIBRARY</t>
  </si>
  <si>
    <t>NC0049</t>
  </si>
  <si>
    <t>PERRY MEMORIAL LIBRARY</t>
  </si>
  <si>
    <t>NC0062</t>
  </si>
  <si>
    <t>H. LESLIE PERRY MEMORIAL LIBRARY</t>
  </si>
  <si>
    <t>PERSON COUNTY PUBLIC LIBRARY</t>
  </si>
  <si>
    <t>NC0109</t>
  </si>
  <si>
    <t>PETTIGREW REGIONAL LIBRARY</t>
  </si>
  <si>
    <t>NC0014</t>
  </si>
  <si>
    <t>POLK COUNTY PUBLIC LIBRARY</t>
  </si>
  <si>
    <t>NC0051</t>
  </si>
  <si>
    <t>PUBLIC LIBRARY OF JOHNSTON COUNTY &amp; SMITHFIELD</t>
  </si>
  <si>
    <t>NC0041</t>
  </si>
  <si>
    <t>RANDOLPH PUBLIC LIBRARY</t>
  </si>
  <si>
    <t>NC0052</t>
  </si>
  <si>
    <t>ROANOKE RAPIDS PUBLIC LIBRARY</t>
  </si>
  <si>
    <t>NC0088</t>
  </si>
  <si>
    <t>ROBESON COUNTY PUBLIC LIBRARY</t>
  </si>
  <si>
    <t>NC0053</t>
  </si>
  <si>
    <t>ROCKINGHAM COUNTY PUBLIC LIBRARY</t>
  </si>
  <si>
    <t>NC0054</t>
  </si>
  <si>
    <t>ROWAN PUBLIC LIBRARY</t>
  </si>
  <si>
    <t>NC0055</t>
  </si>
  <si>
    <t>RUTHERFORD COUNTY LIBRARY</t>
  </si>
  <si>
    <t>NC0056</t>
  </si>
  <si>
    <t>SAMPSON-CLINTON PUBLIC LIBRARY SYSTEM</t>
  </si>
  <si>
    <t>NC0057</t>
  </si>
  <si>
    <t>SAMPSON-CLINTON PUBLIC LIBRARY</t>
  </si>
  <si>
    <t>SANDHILL REGIONAL LIBRARY SYSTEM</t>
  </si>
  <si>
    <t>NC0015</t>
  </si>
  <si>
    <t>SCOTLAND COUNTY MEMORIAL LIBRARY</t>
  </si>
  <si>
    <t>NC0058</t>
  </si>
  <si>
    <t>SHEPPARD MEMORIAL LIBRARY</t>
  </si>
  <si>
    <t>NC0050</t>
  </si>
  <si>
    <t>SOUTHERN PINES PUBLIC LIBRARY</t>
  </si>
  <si>
    <t>NC0093</t>
  </si>
  <si>
    <t>STANLY COUNTY PUBLIC LIBRARY</t>
  </si>
  <si>
    <t>NC0059</t>
  </si>
  <si>
    <t>TRANSYLVANIA COUNTY LIBRARY</t>
  </si>
  <si>
    <t>NC0060</t>
  </si>
  <si>
    <t>UNION COUNTY PUBLIC LIBRARY</t>
  </si>
  <si>
    <t>NC0061</t>
  </si>
  <si>
    <t>WAKE COUNTY PUBLIC LIBRARIES</t>
  </si>
  <si>
    <t>NC0063</t>
  </si>
  <si>
    <t>WARREN COUNTY MEMORIAL LIBRARY</t>
  </si>
  <si>
    <t>NC0101</t>
  </si>
  <si>
    <t>WAYNE COUNTY PUBLIC LIBRARY</t>
  </si>
  <si>
    <t>NC0065</t>
  </si>
  <si>
    <t>WILSON COUNTY PUBLIC LIBRARY</t>
  </si>
  <si>
    <t>NC0066</t>
  </si>
  <si>
    <t>Total</t>
  </si>
  <si>
    <t>Avg</t>
  </si>
  <si>
    <t>10th Percentile</t>
  </si>
  <si>
    <t>25th Percentile</t>
  </si>
  <si>
    <t>Median</t>
  </si>
  <si>
    <t>75th Percentile</t>
  </si>
  <si>
    <t>TABLE 1 - LIBRARY PROFILE</t>
  </si>
  <si>
    <t>July 1, 2017 - June 30, 2018</t>
  </si>
  <si>
    <t>Library Name</t>
  </si>
  <si>
    <t>Library Type</t>
  </si>
  <si>
    <t>Service outlets</t>
  </si>
  <si>
    <t>Central</t>
  </si>
  <si>
    <t>Branches</t>
  </si>
  <si>
    <t>Bookmobiles</t>
  </si>
  <si>
    <t>Mobile units</t>
  </si>
  <si>
    <t>TABLE 2 - LIBRARY STAFF</t>
  </si>
  <si>
    <t>FTE</t>
  </si>
  <si>
    <t>FTE Per</t>
  </si>
  <si>
    <t>% of Staff</t>
  </si>
  <si>
    <t>MLS</t>
  </si>
  <si>
    <t>Other</t>
  </si>
  <si>
    <t>with</t>
  </si>
  <si>
    <t>ALA/MLS</t>
  </si>
  <si>
    <t>Not ALA</t>
  </si>
  <si>
    <t>Paid Staff</t>
  </si>
  <si>
    <t>FTE Staff</t>
  </si>
  <si>
    <t>Population</t>
  </si>
  <si>
    <t>67,570 - 108,111</t>
  </si>
  <si>
    <t>2010</t>
  </si>
  <si>
    <t>N/A</t>
  </si>
  <si>
    <t>2016</t>
  </si>
  <si>
    <t>46,812 - 66,956</t>
  </si>
  <si>
    <t>2011</t>
  </si>
  <si>
    <t>$43,641-$77,523</t>
  </si>
  <si>
    <t>2013</t>
  </si>
  <si>
    <t>38,000 - 44,000</t>
  </si>
  <si>
    <t>2015</t>
  </si>
  <si>
    <t>-1</t>
  </si>
  <si>
    <t>2018</t>
  </si>
  <si>
    <t>74,000 - 106,000</t>
  </si>
  <si>
    <t>2014</t>
  </si>
  <si>
    <t>$72,918 - $116,670</t>
  </si>
  <si>
    <t>1980</t>
  </si>
  <si>
    <t>116608-170707</t>
  </si>
  <si>
    <t>55905-86644</t>
  </si>
  <si>
    <t>2007</t>
  </si>
  <si>
    <t>79,102 - 123,282</t>
  </si>
  <si>
    <t>54098-81146</t>
  </si>
  <si>
    <t>75,840-125,137</t>
  </si>
  <si>
    <t>85405-138354</t>
  </si>
  <si>
    <t>$136,000-$238,000</t>
  </si>
  <si>
    <t>$73765 - $114336</t>
  </si>
  <si>
    <t>2001</t>
  </si>
  <si>
    <t>56,896-90,384</t>
  </si>
  <si>
    <t>1986</t>
  </si>
  <si>
    <t>54,632 - 78,046</t>
  </si>
  <si>
    <t>2002</t>
  </si>
  <si>
    <t>75000-84864</t>
  </si>
  <si>
    <t>$75,617-$127,267</t>
  </si>
  <si>
    <t>2008</t>
  </si>
  <si>
    <t>61,456.00 to 92,170.00</t>
  </si>
  <si>
    <t>2004</t>
  </si>
  <si>
    <t>57971-89899</t>
  </si>
  <si>
    <t>$83,905 to $163,615</t>
  </si>
  <si>
    <t>54,604-80,567</t>
  </si>
  <si>
    <t>$50,844 to $76,266</t>
  </si>
  <si>
    <t>2012</t>
  </si>
  <si>
    <t>2006</t>
  </si>
  <si>
    <t>84,407-143,492</t>
  </si>
  <si>
    <t>2000</t>
  </si>
  <si>
    <t>70576-109392</t>
  </si>
  <si>
    <t>71,248 - 113,997</t>
  </si>
  <si>
    <t>52343 - 78515</t>
  </si>
  <si>
    <t>$46059-$85903</t>
  </si>
  <si>
    <t>$101,275-$168,792</t>
  </si>
  <si>
    <t>$54,033-$87,013</t>
  </si>
  <si>
    <t>1991</t>
  </si>
  <si>
    <t>67781-111839</t>
  </si>
  <si>
    <t>2017</t>
  </si>
  <si>
    <t>$69,654 - $112,242</t>
  </si>
  <si>
    <t>70,638 - 127,955</t>
  </si>
  <si>
    <t>86370-148079</t>
  </si>
  <si>
    <t>$54,286 - $84,986</t>
  </si>
  <si>
    <t>$66,525-$103,181</t>
  </si>
  <si>
    <t>1996</t>
  </si>
  <si>
    <t>44,226-65,654</t>
  </si>
  <si>
    <t>62,265 - 99,001</t>
  </si>
  <si>
    <t>77840 to 118740</t>
  </si>
  <si>
    <t>2009</t>
  </si>
  <si>
    <t>49500-72768</t>
  </si>
  <si>
    <t xml:space="preserve">$71,205-$111,361 </t>
  </si>
  <si>
    <t>87984-</t>
  </si>
  <si>
    <t>1994</t>
  </si>
  <si>
    <t>92842 - 157831</t>
  </si>
  <si>
    <t>$59,050-$65,667</t>
  </si>
  <si>
    <t>74975-97467</t>
  </si>
  <si>
    <t>75967-129509</t>
  </si>
  <si>
    <t>1985</t>
  </si>
  <si>
    <t>52,944 to 82,632</t>
  </si>
  <si>
    <t>57,220-88,690</t>
  </si>
  <si>
    <t>54,478-76,656</t>
  </si>
  <si>
    <t>41,856 - 68,587</t>
  </si>
  <si>
    <t>57025-96841</t>
  </si>
  <si>
    <t>2003</t>
  </si>
  <si>
    <t>68705-106459</t>
  </si>
  <si>
    <t>$46,962-$69,663</t>
  </si>
  <si>
    <t>59,500 - 95,200</t>
  </si>
  <si>
    <t>$62,908-$100,653</t>
  </si>
  <si>
    <t>65,122 - 104,195</t>
  </si>
  <si>
    <t>57,468 - 89,064</t>
  </si>
  <si>
    <t>2005</t>
  </si>
  <si>
    <t>61200 - 70000</t>
  </si>
  <si>
    <t>$48504 to $70296</t>
  </si>
  <si>
    <t>$88,109 - $132,205</t>
  </si>
  <si>
    <t>$64,173 - $96,259</t>
  </si>
  <si>
    <t>1993</t>
  </si>
  <si>
    <t>57913-86870</t>
  </si>
  <si>
    <t>64,340-96,510</t>
  </si>
  <si>
    <t>74,779-112,168</t>
  </si>
  <si>
    <t>81,234-146,221</t>
  </si>
  <si>
    <t>$51,986 - $83,178</t>
  </si>
  <si>
    <t>$57,683-$89,965</t>
  </si>
  <si>
    <t>61,752 - 104,388</t>
  </si>
  <si>
    <t>TABLE 3 - SALARIES AND WAGES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</si>
  <si>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</si>
  <si>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</si>
  <si>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</si>
  <si>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</si>
  <si>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</si>
  <si>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</si>
  <si>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</si>
  <si>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</si>
  <si>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Assistant</t>
  </si>
  <si>
    <t>Circulation</t>
  </si>
  <si>
    <t>TABLE 4 - OPERATING INCOME</t>
  </si>
  <si>
    <t>Local Funds ($)</t>
  </si>
  <si>
    <t>State Funds ($)</t>
  </si>
  <si>
    <t>Federal Funds ($)</t>
  </si>
  <si>
    <t>Operating</t>
  </si>
  <si>
    <t xml:space="preserve">County </t>
  </si>
  <si>
    <t xml:space="preserve">Total </t>
  </si>
  <si>
    <t>State Aid</t>
  </si>
  <si>
    <t xml:space="preserve">Other </t>
  </si>
  <si>
    <t>LSTA</t>
  </si>
  <si>
    <t xml:space="preserve">Total  </t>
  </si>
  <si>
    <t xml:space="preserve"> Funds ($)</t>
  </si>
  <si>
    <t>Income ($)</t>
  </si>
  <si>
    <t>TABLE 5 - OPERATING INCOME: PER CAPITA MEASURES &amp; PERCENT TOTALS</t>
  </si>
  <si>
    <t>Local</t>
  </si>
  <si>
    <t>Income</t>
  </si>
  <si>
    <t>Operating Funds as a Percent (%) of Total Income</t>
  </si>
  <si>
    <t>Per Capita($)</t>
  </si>
  <si>
    <t>Federal</t>
  </si>
  <si>
    <t>TABLE 6 - OPERATING EXPENDITURES</t>
  </si>
  <si>
    <t>% of Total</t>
  </si>
  <si>
    <t xml:space="preserve">Personnel </t>
  </si>
  <si>
    <t xml:space="preserve">% of Total </t>
  </si>
  <si>
    <t xml:space="preserve">Collection </t>
  </si>
  <si>
    <t>Personnel</t>
  </si>
  <si>
    <t>For</t>
  </si>
  <si>
    <t>Costs ($)</t>
  </si>
  <si>
    <t>Collection</t>
  </si>
  <si>
    <t>Total ($)</t>
  </si>
  <si>
    <t>Operating ($)</t>
  </si>
  <si>
    <t>($)</t>
  </si>
  <si>
    <t xml:space="preserve">Per Capita </t>
  </si>
  <si>
    <t xml:space="preserve"> Operating </t>
  </si>
  <si>
    <t xml:space="preserve"> Per Capita</t>
  </si>
  <si>
    <t>TABLE 7 - COLLECTIONS</t>
  </si>
  <si>
    <t>Print collections</t>
  </si>
  <si>
    <t>Non print collections</t>
  </si>
  <si>
    <t>Adult</t>
  </si>
  <si>
    <t>Young adult</t>
  </si>
  <si>
    <t>Juvenile</t>
  </si>
  <si>
    <t>Total Book</t>
  </si>
  <si>
    <t>Print Serial</t>
  </si>
  <si>
    <t>ePeriodical</t>
  </si>
  <si>
    <t>Books</t>
  </si>
  <si>
    <t>Volumes</t>
  </si>
  <si>
    <t>Subscriptions</t>
  </si>
  <si>
    <t>Databases</t>
  </si>
  <si>
    <t>eAudio</t>
  </si>
  <si>
    <t>eVideo</t>
  </si>
  <si>
    <t>eBooks</t>
  </si>
  <si>
    <t>TABLE 9 - CIRCULATION: TYPE OF MATERIAL</t>
  </si>
  <si>
    <t>Print</t>
  </si>
  <si>
    <t>Non-Print</t>
  </si>
  <si>
    <t>Young Adult</t>
  </si>
  <si>
    <t>Total Print</t>
  </si>
  <si>
    <t>Periodicals</t>
  </si>
  <si>
    <t>ePeriodicals</t>
  </si>
  <si>
    <t>Circulation Per Hour</t>
  </si>
  <si>
    <t>Circulation Per Total Collection Expenditures</t>
  </si>
  <si>
    <t xml:space="preserve">TABLE 10 - CIRCULATION: SERVICE OUTLETS &amp; SERVICE MEASURES </t>
  </si>
  <si>
    <t>Print circulation (Books only)</t>
  </si>
  <si>
    <t>Cost Per</t>
  </si>
  <si>
    <t>% Adult</t>
  </si>
  <si>
    <t>% Young</t>
  </si>
  <si>
    <t xml:space="preserve">% Young Adult </t>
  </si>
  <si>
    <t>% Juvenile</t>
  </si>
  <si>
    <t>Collection Use</t>
  </si>
  <si>
    <t>Fiction</t>
  </si>
  <si>
    <t>Non-Fiction</t>
  </si>
  <si>
    <t>Adult Fiction</t>
  </si>
  <si>
    <t>Per Capita</t>
  </si>
  <si>
    <t>Reference Transactions Per Staff FTE</t>
  </si>
  <si>
    <t>TABLE 11 -  SERVICE MEASURES: USERS, VISITS, REFERENCE, ILL</t>
  </si>
  <si>
    <t>Registered Users</t>
  </si>
  <si>
    <t>Number of</t>
  </si>
  <si>
    <t>Library</t>
  </si>
  <si>
    <t>Reference</t>
  </si>
  <si>
    <t>Interlibrary Loan</t>
  </si>
  <si>
    <t>% of</t>
  </si>
  <si>
    <t>Annual Library</t>
  </si>
  <si>
    <t>Visits</t>
  </si>
  <si>
    <t>Transactions</t>
  </si>
  <si>
    <t>Items</t>
  </si>
  <si>
    <t>Adults</t>
  </si>
  <si>
    <t>Juveniles</t>
  </si>
  <si>
    <t>Loaned</t>
  </si>
  <si>
    <t>Borrowed</t>
  </si>
  <si>
    <t>Total Adult Program Attendance</t>
  </si>
  <si>
    <t>Total Young Adult Program Attendance</t>
  </si>
  <si>
    <t>Total Children's Program Attendance</t>
  </si>
  <si>
    <t>GRAND TOTAL Program Attendance</t>
  </si>
  <si>
    <t>GASTON-LINCOLN REGIONAL LIBRARY (no data post 2012)</t>
  </si>
  <si>
    <t>HYCONEECHEE REGIONAL LIBRARY (no data post 2012)</t>
  </si>
  <si>
    <t>LIBRARY FOR THE BLIND &amp; PHYSICALLY HANDICAPPED</t>
  </si>
  <si>
    <t>2. Number of birth to Grade 5 registrants.</t>
  </si>
  <si>
    <t>3. Number of Grade 6 through Grade 12 registrants.</t>
  </si>
  <si>
    <t>4. Total SRP/SRC events/programs held for birth to grade 5</t>
  </si>
  <si>
    <t>5. Total SRP/SRC events/programs held for grade 6-12</t>
  </si>
  <si>
    <t>6. Total attendees at events for birth to grade 5 programs (all ages)</t>
  </si>
  <si>
    <t>7. Total attendees at events for grades 6-12 (all ages)</t>
  </si>
  <si>
    <t>10. Total minutes read (birth to grade 5)</t>
  </si>
  <si>
    <t>11. Total minutes read (grade 6-12)</t>
  </si>
  <si>
    <t>What is the primary method used to track summer reading participation?</t>
  </si>
  <si>
    <t>Manual tracking</t>
  </si>
  <si>
    <t>Online tool</t>
  </si>
  <si>
    <t>Visits Per Staff FTE</t>
  </si>
  <si>
    <t>Circulation Turnover</t>
  </si>
  <si>
    <t>Circulation per Staff FTE</t>
  </si>
  <si>
    <t>Income per Open Hour</t>
  </si>
  <si>
    <t>Income per visit</t>
  </si>
  <si>
    <t>Holdings Per Capita</t>
  </si>
  <si>
    <t>Library Programs per FTE</t>
  </si>
  <si>
    <t>Visits Per Hour</t>
  </si>
  <si>
    <t>Reference Transactions Per Hour</t>
  </si>
  <si>
    <t>Operating Expenditure Per Visit</t>
  </si>
  <si>
    <t>FSCS Key</t>
  </si>
  <si>
    <t xml:space="preserve">Legal service </t>
  </si>
  <si>
    <t>population area</t>
  </si>
  <si>
    <t xml:space="preserve">NC Dept. of </t>
  </si>
  <si>
    <t xml:space="preserve">Library Square  </t>
  </si>
  <si>
    <t>Feet per Capita</t>
  </si>
  <si>
    <t xml:space="preserve"> tier designation (2018)</t>
  </si>
  <si>
    <t>NC Dept. of Commerce</t>
  </si>
  <si>
    <t xml:space="preserve">Library </t>
  </si>
  <si>
    <t>Type</t>
  </si>
  <si>
    <t xml:space="preserve">Annual </t>
  </si>
  <si>
    <t>hours</t>
  </si>
  <si>
    <t>Hours</t>
  </si>
  <si>
    <t>Volunteer</t>
  </si>
  <si>
    <t>Statistical Report of North Carolina Public Libraries</t>
  </si>
  <si>
    <t>per capita</t>
  </si>
  <si>
    <t>per FTE</t>
  </si>
  <si>
    <t>Range</t>
  </si>
  <si>
    <t xml:space="preserve">Year of </t>
  </si>
  <si>
    <t>Appointment</t>
  </si>
  <si>
    <t xml:space="preserve">Branch </t>
  </si>
  <si>
    <t>Manager</t>
  </si>
  <si>
    <t xml:space="preserve">Youth </t>
  </si>
  <si>
    <t>Services</t>
  </si>
  <si>
    <t xml:space="preserve">Adult </t>
  </si>
  <si>
    <t xml:space="preserve">Technical </t>
  </si>
  <si>
    <t>Director</t>
  </si>
  <si>
    <t>Assisstance</t>
  </si>
  <si>
    <t>IT</t>
  </si>
  <si>
    <t xml:space="preserve"> Statistical Report of North Carolina Public Libraries</t>
  </si>
  <si>
    <t>Commerce</t>
  </si>
  <si>
    <t xml:space="preserve">Audio </t>
  </si>
  <si>
    <t xml:space="preserve">Video </t>
  </si>
  <si>
    <t>Holdings</t>
  </si>
  <si>
    <t>Circulation of</t>
  </si>
  <si>
    <t>Childrens</t>
  </si>
  <si>
    <t>Materials</t>
  </si>
  <si>
    <t>Use</t>
  </si>
  <si>
    <t xml:space="preserve">Total Use </t>
  </si>
  <si>
    <t xml:space="preserve">of Electronic </t>
  </si>
  <si>
    <t xml:space="preserve">Reference </t>
  </si>
  <si>
    <t xml:space="preserve">Transactions </t>
  </si>
  <si>
    <t>Per Staff FTE</t>
  </si>
  <si>
    <t xml:space="preserve">% of </t>
  </si>
  <si>
    <t xml:space="preserve">Circulation </t>
  </si>
  <si>
    <t>is Physical</t>
  </si>
  <si>
    <t>is digital</t>
  </si>
  <si>
    <t>Per Hour</t>
  </si>
  <si>
    <t xml:space="preserve">Per Registered </t>
  </si>
  <si>
    <t>Borrower</t>
  </si>
  <si>
    <t>Total Attendance Per Program</t>
  </si>
  <si>
    <t>Adult Attendance Per Program</t>
  </si>
  <si>
    <t>Children's Attendance Per Program</t>
  </si>
  <si>
    <t>% of Programs are Adult</t>
  </si>
  <si>
    <t>% of Programs are Young Adult</t>
  </si>
  <si>
    <t>% of Programs are Children's</t>
  </si>
  <si>
    <t>programs</t>
  </si>
  <si>
    <t xml:space="preserve">Young Adult </t>
  </si>
  <si>
    <t>Programs</t>
  </si>
  <si>
    <t xml:space="preserve">Programs </t>
  </si>
  <si>
    <t>Outside</t>
  </si>
  <si>
    <t>the Library</t>
  </si>
  <si>
    <t>Programs by topic</t>
  </si>
  <si>
    <t>Job/Career</t>
  </si>
  <si>
    <t>Attendees</t>
  </si>
  <si>
    <t>Technology</t>
  </si>
  <si>
    <t>Early Literacy</t>
  </si>
  <si>
    <t>Adult Literacy</t>
  </si>
  <si>
    <t>STEAM</t>
  </si>
  <si>
    <t>By Age</t>
  </si>
  <si>
    <t>By Location</t>
  </si>
  <si>
    <t>Totals</t>
  </si>
  <si>
    <t>For in Library</t>
  </si>
  <si>
    <t xml:space="preserve">Attendance </t>
  </si>
  <si>
    <t>For Outside</t>
  </si>
  <si>
    <t xml:space="preserve">% of programs </t>
  </si>
  <si>
    <t>are outside</t>
  </si>
  <si>
    <t xml:space="preserve"> of the library</t>
  </si>
  <si>
    <t>are inside</t>
  </si>
  <si>
    <t>the library</t>
  </si>
  <si>
    <t>inside the</t>
  </si>
  <si>
    <t>Programs per</t>
  </si>
  <si>
    <t xml:space="preserve"> open hour</t>
  </si>
  <si>
    <t>Total Program</t>
  </si>
  <si>
    <t xml:space="preserve"> Attendance</t>
  </si>
  <si>
    <t xml:space="preserve">Total Attendance </t>
  </si>
  <si>
    <t>Per Program</t>
  </si>
  <si>
    <t>Per 1,000 Capita</t>
  </si>
  <si>
    <t xml:space="preserve">% of Programs </t>
  </si>
  <si>
    <t>are Adult</t>
  </si>
  <si>
    <t xml:space="preserve">Total Adult </t>
  </si>
  <si>
    <t xml:space="preserve">Program </t>
  </si>
  <si>
    <t>Attendance</t>
  </si>
  <si>
    <t>are Young Adult</t>
  </si>
  <si>
    <t>are Children's</t>
  </si>
  <si>
    <t xml:space="preserve">Total Children's </t>
  </si>
  <si>
    <t xml:space="preserve">Children's </t>
  </si>
  <si>
    <t xml:space="preserve">Total Young </t>
  </si>
  <si>
    <t xml:space="preserve">Adult Program </t>
  </si>
  <si>
    <t>Events for</t>
  </si>
  <si>
    <t>Grade 6- 12</t>
  </si>
  <si>
    <t>Juvenille</t>
  </si>
  <si>
    <t>Grade 6-12</t>
  </si>
  <si>
    <t xml:space="preserve">Grade 6 - 12 </t>
  </si>
  <si>
    <t xml:space="preserve">What is the primary method </t>
  </si>
  <si>
    <t>Registrants</t>
  </si>
  <si>
    <t>Events &amp; Attendance</t>
  </si>
  <si>
    <t>reading participation?</t>
  </si>
  <si>
    <t xml:space="preserve">used to track summer </t>
  </si>
  <si>
    <t>Birth - Grade 5</t>
  </si>
  <si>
    <t>Birth to Grade 5</t>
  </si>
  <si>
    <t>Economic tier</t>
  </si>
  <si>
    <t>151. Technology Lending Circulation</t>
  </si>
  <si>
    <t>184. Internet terminals used by staff only</t>
  </si>
  <si>
    <t>185. Internet Computers Used by General Public</t>
  </si>
  <si>
    <t>186. Uses of Public Internet Computers Per Year</t>
  </si>
  <si>
    <t>187. Website Visits</t>
  </si>
  <si>
    <t>188. Wireless Internet Sessions</t>
  </si>
  <si>
    <t xml:space="preserve"> Lending </t>
  </si>
  <si>
    <t xml:space="preserve">Internet </t>
  </si>
  <si>
    <t xml:space="preserve">terminals used </t>
  </si>
  <si>
    <t>by staff only</t>
  </si>
  <si>
    <t xml:space="preserve">Computers Used </t>
  </si>
  <si>
    <t>by General Public</t>
  </si>
  <si>
    <t xml:space="preserve">Uses of Public </t>
  </si>
  <si>
    <t xml:space="preserve">Internet Computers </t>
  </si>
  <si>
    <t>Per Year</t>
  </si>
  <si>
    <t xml:space="preserve">Website </t>
  </si>
  <si>
    <t xml:space="preserve">Wireless </t>
  </si>
  <si>
    <t>Sessions</t>
  </si>
  <si>
    <t xml:space="preserve">Public Internet </t>
  </si>
  <si>
    <t xml:space="preserve">Computer Uses </t>
  </si>
  <si>
    <t>Per 25,000 Capita</t>
  </si>
  <si>
    <t xml:space="preserve">Wireless Uses </t>
  </si>
  <si>
    <t xml:space="preserve">Per 25,000 </t>
  </si>
  <si>
    <t>Capita</t>
  </si>
  <si>
    <t>Wireless Uses</t>
  </si>
  <si>
    <t xml:space="preserve"> Per Hour</t>
  </si>
  <si>
    <t xml:space="preserve"> tier designation</t>
  </si>
  <si>
    <t>TABLE 14 -  SUMMER READING PROGRAM</t>
  </si>
  <si>
    <t>TABLE 13 - ELECTRONIC TECHNOLOGY</t>
  </si>
  <si>
    <t>TABLE 12 -  LIBRARY PROGRAMS, ATTENDANCE, AND MEETING SPACE</t>
  </si>
  <si>
    <t>Alamance</t>
  </si>
  <si>
    <t>Alexander</t>
  </si>
  <si>
    <t>Bladen</t>
  </si>
  <si>
    <t>Brunswick</t>
  </si>
  <si>
    <t>Buncombe</t>
  </si>
  <si>
    <t>Burke</t>
  </si>
  <si>
    <t>Cabarrus</t>
  </si>
  <si>
    <t>Caldwell</t>
  </si>
  <si>
    <t>Caswell</t>
  </si>
  <si>
    <t>Catawba</t>
  </si>
  <si>
    <t>Chatham</t>
  </si>
  <si>
    <t>Cleveland</t>
  </si>
  <si>
    <t>Columbus</t>
  </si>
  <si>
    <t>Cumberland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</si>
  <si>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</si>
  <si>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</si>
  <si>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</si>
  <si>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</si>
  <si>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</si>
  <si>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</si>
  <si>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</si>
  <si>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</si>
  <si>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Granville</t>
  </si>
  <si>
    <t>Guilford (Greensboro)</t>
  </si>
  <si>
    <t>Halifax</t>
  </si>
  <si>
    <t>Harnett</t>
  </si>
  <si>
    <t>Haywood</t>
  </si>
  <si>
    <t>Henderson</t>
  </si>
  <si>
    <t>Iredell</t>
  </si>
  <si>
    <t>Johnston</t>
  </si>
  <si>
    <t>Lee</t>
  </si>
  <si>
    <t>Lincoln</t>
  </si>
  <si>
    <t>Madison</t>
  </si>
  <si>
    <t>McDowell</t>
  </si>
  <si>
    <t>Mecklenburg</t>
  </si>
  <si>
    <t>Nash (Braswell)</t>
  </si>
  <si>
    <t>New Hanover</t>
  </si>
  <si>
    <t>Onslow</t>
  </si>
  <si>
    <t>Orange</t>
  </si>
  <si>
    <t>Pender</t>
  </si>
  <si>
    <t>Person</t>
  </si>
  <si>
    <t>Pitt (Sheppard)</t>
  </si>
  <si>
    <t>Polk</t>
  </si>
  <si>
    <t>Randolph</t>
  </si>
  <si>
    <t>Robeson</t>
  </si>
  <si>
    <t>Rockingham</t>
  </si>
  <si>
    <t>Rowan</t>
  </si>
  <si>
    <t>Rutherford</t>
  </si>
  <si>
    <t>Sampson</t>
  </si>
  <si>
    <t>Scotland</t>
  </si>
  <si>
    <t>Stanly</t>
  </si>
  <si>
    <t>Transylvania</t>
  </si>
  <si>
    <t>Union</t>
  </si>
  <si>
    <t>Vance (Perry)</t>
  </si>
  <si>
    <t>Wake</t>
  </si>
  <si>
    <t>Warren</t>
  </si>
  <si>
    <t>Wayne</t>
  </si>
  <si>
    <t>Wilson</t>
  </si>
  <si>
    <t>Albemarle</t>
  </si>
  <si>
    <t>AMY</t>
  </si>
  <si>
    <t>Appalachian</t>
  </si>
  <si>
    <t>BHM</t>
  </si>
  <si>
    <t>CPC</t>
  </si>
  <si>
    <t>E. Albemarle</t>
  </si>
  <si>
    <t>Fontana</t>
  </si>
  <si>
    <t>Nantahala</t>
  </si>
  <si>
    <t>Neuse</t>
  </si>
  <si>
    <t>Northwestern</t>
  </si>
  <si>
    <t>Pettigrew</t>
  </si>
  <si>
    <t>Sandhill</t>
  </si>
  <si>
    <t>Chapel Hill</t>
  </si>
  <si>
    <t>Clayton</t>
  </si>
  <si>
    <t>Farmville</t>
  </si>
  <si>
    <t>Hickory</t>
  </si>
  <si>
    <t>High Point</t>
  </si>
  <si>
    <t>Kings Mountain</t>
  </si>
  <si>
    <t>Mooresville</t>
  </si>
  <si>
    <t>Nashville</t>
  </si>
  <si>
    <t>Roanoke Rapids</t>
  </si>
  <si>
    <t>Southern Pines</t>
  </si>
  <si>
    <t>Washington</t>
  </si>
  <si>
    <t xml:space="preserve">          Five-Year Statewide Summary</t>
  </si>
  <si>
    <t xml:space="preserve">      2013-2018</t>
  </si>
  <si>
    <t>Collections/Circulation</t>
  </si>
  <si>
    <t>Print Book</t>
  </si>
  <si>
    <t xml:space="preserve">Electronic </t>
  </si>
  <si>
    <t>Cost per</t>
  </si>
  <si>
    <t>Grand</t>
  </si>
  <si>
    <t>Year</t>
  </si>
  <si>
    <t>Usage*</t>
  </si>
  <si>
    <t>Circulation ($)</t>
  </si>
  <si>
    <t>2013-2014</t>
  </si>
  <si>
    <t>2014-2015</t>
  </si>
  <si>
    <t>2015-2016</t>
  </si>
  <si>
    <t>2016-2017</t>
  </si>
  <si>
    <t>2017-2018</t>
  </si>
  <si>
    <t>Trend</t>
  </si>
  <si>
    <t>Operating Income</t>
  </si>
  <si>
    <t>Local Income</t>
  </si>
  <si>
    <t>Total Income</t>
  </si>
  <si>
    <t>Per Capita ($)</t>
  </si>
  <si>
    <t>State Aid ($)</t>
  </si>
  <si>
    <t>Per capita ($)</t>
  </si>
  <si>
    <t>Operating Expenditures</t>
  </si>
  <si>
    <t>Expenses ($)</t>
  </si>
  <si>
    <t>Service Measures</t>
  </si>
  <si>
    <t xml:space="preserve">Public </t>
  </si>
  <si>
    <t>Questions</t>
  </si>
  <si>
    <t>Registered</t>
  </si>
  <si>
    <t>Computer</t>
  </si>
  <si>
    <t>Annual</t>
  </si>
  <si>
    <t>Borrowers</t>
  </si>
  <si>
    <t>Usage</t>
  </si>
  <si>
    <t>Program/FTE Staff Measures</t>
  </si>
  <si>
    <t>Program</t>
  </si>
  <si>
    <t>FTE Staff Per</t>
  </si>
  <si>
    <t>% Staff</t>
  </si>
  <si>
    <t>ALA MLS</t>
  </si>
  <si>
    <t>25,000 Pop.</t>
  </si>
  <si>
    <t>with ALA MLS</t>
  </si>
  <si>
    <t xml:space="preserve">*2015-16 includes database usage along with ebooks, downloadable audio, downloadable video, and eperiodicals for the first time. </t>
  </si>
  <si>
    <t>**The number also includes database usage for the first time.</t>
  </si>
  <si>
    <t>Statistical Report of North Carolina Public Libraries, July 1, 2017- June 30, 2018</t>
  </si>
  <si>
    <t>FSCS KEY (WebPLUS Identification Number)</t>
  </si>
  <si>
    <t>LIB ID (State Assigned Identification Number)</t>
  </si>
  <si>
    <t>Interlibrary Relationship Code</t>
  </si>
  <si>
    <t>Legal Basis Code</t>
  </si>
  <si>
    <t>Administrative Structure Code</t>
  </si>
  <si>
    <t>FSCS Public Library Definition</t>
  </si>
  <si>
    <t>Geographic Code</t>
  </si>
  <si>
    <t>Legal Service Area Boundary Change</t>
  </si>
  <si>
    <t>Population of the Legal Service Area</t>
  </si>
  <si>
    <t>1. Library staff did school/daycare visits to advertise the summer reading program.</t>
  </si>
  <si>
    <t>8. Total books circulated (juvenile), June 1 - Aug. 31</t>
  </si>
  <si>
    <t>9. Total books circulated (young adult), June 1 - Aug. 31</t>
  </si>
  <si>
    <t>Mailing Address</t>
  </si>
  <si>
    <t>Mailing City</t>
  </si>
  <si>
    <t>Mailing ZIP Code</t>
  </si>
  <si>
    <t>Mailing ZIP+4 Code</t>
  </si>
  <si>
    <t>Physical Street Address</t>
  </si>
  <si>
    <t>City</t>
  </si>
  <si>
    <t>ZIP Code</t>
  </si>
  <si>
    <t>ZIP+4 Code</t>
  </si>
  <si>
    <t>Legal Name</t>
  </si>
  <si>
    <t>Phone</t>
  </si>
  <si>
    <t>Fax Number</t>
  </si>
  <si>
    <t>Email Address</t>
  </si>
  <si>
    <t>Person Completing Form</t>
  </si>
  <si>
    <t>Title</t>
  </si>
  <si>
    <t>Phone Number</t>
  </si>
  <si>
    <t>Web Address</t>
  </si>
  <si>
    <t>Status of AE record current to prior year</t>
  </si>
  <si>
    <t>Status of LIBNAME current to prior year</t>
  </si>
  <si>
    <t>Status of ADDRESS current to prior year</t>
  </si>
  <si>
    <t>Reporting Period Start Date (mm/dd/yyyy)</t>
  </si>
  <si>
    <t>Reporting Period End Date (mm/dd/yyyy)</t>
  </si>
  <si>
    <t>Old FSCSKEY</t>
  </si>
  <si>
    <t>User Defined ID, Used to Link Two or More AEs Together</t>
  </si>
  <si>
    <t>14. Number of Central Libraries</t>
  </si>
  <si>
    <t>15. Number of Branch Libraries</t>
  </si>
  <si>
    <t>16. Number of Bookmobiles</t>
  </si>
  <si>
    <t>17. Number of Other Mobile Units</t>
  </si>
  <si>
    <t>Total # of Service Outlets</t>
  </si>
  <si>
    <t>Public Service Hours Per Year (Input field)</t>
  </si>
  <si>
    <t>Public Service Hours Per Year</t>
  </si>
  <si>
    <t>18. FTE Librarians with MLS accredited by ALA</t>
  </si>
  <si>
    <t>19. FTE Librarians with MLS not accredited by ALA</t>
  </si>
  <si>
    <t>Total Librarians</t>
  </si>
  <si>
    <t>20. FTE all other paid staff</t>
  </si>
  <si>
    <t>Total Paid Employees</t>
  </si>
  <si>
    <t>ALA-MLS Librarians As Percent of Total Staff</t>
  </si>
  <si>
    <t>21. Volunteer hours</t>
  </si>
  <si>
    <t>22. Director's Salary</t>
  </si>
  <si>
    <t>23. Director's Salary Range</t>
  </si>
  <si>
    <t>24. Year of Appointment of Library Director</t>
  </si>
  <si>
    <t>25. Assistant Director Salary</t>
  </si>
  <si>
    <t>26. Branch Manager Minimum</t>
  </si>
  <si>
    <t>27. Branch Manager Maximum</t>
  </si>
  <si>
    <t>28. Branch Manager Average</t>
  </si>
  <si>
    <t>29. Branch Manager Education Requirement</t>
  </si>
  <si>
    <t>30. Youth Services Librarian Minimum</t>
  </si>
  <si>
    <t>31. Youth Services Librarian Maximum</t>
  </si>
  <si>
    <t>32. Youth Services Librarian Average</t>
  </si>
  <si>
    <t>33. Youth Services Librarian Education Required for Position</t>
  </si>
  <si>
    <t>34. Adult Services Librarian Minimum Salary</t>
  </si>
  <si>
    <t>35. Adult Services Librarian Maximum Salary</t>
  </si>
  <si>
    <t>36. Adult Services Librarian Average Salary</t>
  </si>
  <si>
    <t>37. Adult Services Librarian Education Requirement</t>
  </si>
  <si>
    <t>38. Technical Services Librarian Minimum</t>
  </si>
  <si>
    <t>39. Technical Services Librarian Maximum</t>
  </si>
  <si>
    <t>40. Technical Services Librarian Average</t>
  </si>
  <si>
    <t>41. Technical Services Librarian Education Requirement</t>
  </si>
  <si>
    <t>42. Circulation Librarian Minimum</t>
  </si>
  <si>
    <t>43. Circulation Librarian Maximum</t>
  </si>
  <si>
    <t>44. Circulation Librarian Average</t>
  </si>
  <si>
    <t>45. Circulation Librarian Education Requirement</t>
  </si>
  <si>
    <t>46. Other Librarian Minimum</t>
  </si>
  <si>
    <t>47. Other Librarian Maximum</t>
  </si>
  <si>
    <t>48. Other Librarian Average</t>
  </si>
  <si>
    <t>49. Youth Services Librarian Minimum</t>
  </si>
  <si>
    <t>50. Youth Services Librarian Maximum</t>
  </si>
  <si>
    <t>51. Youth Services Librarian Average</t>
  </si>
  <si>
    <t>52. Youth Services Librarian Education Requirement</t>
  </si>
  <si>
    <t>53. Adult Services Librarian Minimum</t>
  </si>
  <si>
    <t>54. Adult Services Librarian Maximum</t>
  </si>
  <si>
    <t>55. Adult Services Librarian Average</t>
  </si>
  <si>
    <t>56. Adult Services Librarian Education Requirement</t>
  </si>
  <si>
    <t>57. Technical Services Librarian Minimum</t>
  </si>
  <si>
    <t>58. Technical Services Librarian Maximum</t>
  </si>
  <si>
    <t>59. Technical Services Librarian Average</t>
  </si>
  <si>
    <t>60. Technical Services Librarian Education Requirement</t>
  </si>
  <si>
    <t>61. Circulation Librarian Minimum</t>
  </si>
  <si>
    <t>62. Circulation Librarian Maximum</t>
  </si>
  <si>
    <t>63. Circulation Librarian Average</t>
  </si>
  <si>
    <t>64. Circulation Librarian Education Requirement</t>
  </si>
  <si>
    <t>65. Other Librarian Minimum</t>
  </si>
  <si>
    <t>66. Other Librarian Maximum</t>
  </si>
  <si>
    <t>67. Other Librarian Average</t>
  </si>
  <si>
    <t>68. Library Assistant Minimum</t>
  </si>
  <si>
    <t>69. Library Assistant Maximum</t>
  </si>
  <si>
    <t>70. Library Assistant Average</t>
  </si>
  <si>
    <t>71. Library Assistant Education Requirement</t>
  </si>
  <si>
    <t>72. Library Assistant Minimum</t>
  </si>
  <si>
    <t>73. Library Assistant Maximum</t>
  </si>
  <si>
    <t>74. Library Assistant Average</t>
  </si>
  <si>
    <t>75. Library Assistant Education Requirement</t>
  </si>
  <si>
    <t>76. IT Personnel Minimum</t>
  </si>
  <si>
    <t>77. IT Personnel Maximum</t>
  </si>
  <si>
    <t>78. IT Personnel Average</t>
  </si>
  <si>
    <t>79. Municipal Funds</t>
  </si>
  <si>
    <t>80. County Funds</t>
  </si>
  <si>
    <t>Total Local Income</t>
  </si>
  <si>
    <t>Aid To Public Libraries Grant</t>
  </si>
  <si>
    <t>81. Other State Funds</t>
  </si>
  <si>
    <t>Total State Funds</t>
  </si>
  <si>
    <t>LSTA Grants</t>
  </si>
  <si>
    <t>82. Other Federal Funds</t>
  </si>
  <si>
    <t>Total Federal Funds</t>
  </si>
  <si>
    <t>83. All other funds</t>
  </si>
  <si>
    <t>Total Operating Income</t>
  </si>
  <si>
    <t>84. Salaries &amp;amp; Wages Expenditures</t>
  </si>
  <si>
    <t>85. Employee Benefits Expenditures</t>
  </si>
  <si>
    <t>Total Staff Expenditures</t>
  </si>
  <si>
    <t>86. Print Materials Expenditures</t>
  </si>
  <si>
    <t>87. Electronic Materials Expenditures</t>
  </si>
  <si>
    <t>88. Other Materials Expenditures</t>
  </si>
  <si>
    <t>Total Collection Expenditures</t>
  </si>
  <si>
    <t>89. Other Operating Expenditures</t>
  </si>
  <si>
    <t>Total Operating Expenditures</t>
  </si>
  <si>
    <t>Total Unencumbered Operational Balance</t>
  </si>
  <si>
    <t>Unencumbered operational balance (%)</t>
  </si>
  <si>
    <t>90. Local Capital Revenue</t>
  </si>
  <si>
    <t>91. State Capital Revenue</t>
  </si>
  <si>
    <t>92. Federal Capital Revenue</t>
  </si>
  <si>
    <t>93. Other Capital Revenue</t>
  </si>
  <si>
    <t>Total Capital Revenue</t>
  </si>
  <si>
    <t>94. Total Capital Expenditures</t>
  </si>
  <si>
    <t>Total audiovisual materials</t>
  </si>
  <si>
    <t>Total Holdings</t>
  </si>
  <si>
    <t>95. Cataloged Adult Fiction Books</t>
  </si>
  <si>
    <t>96. Cataloged Young Adult Fiction Books</t>
  </si>
  <si>
    <t>97. Cataloged Juvenile Fiction Books</t>
  </si>
  <si>
    <t>98. Cataloged Adult Non-fiction Books</t>
  </si>
  <si>
    <t>99. Cataloged Young Adult Non-fiction Books</t>
  </si>
  <si>
    <t>100. Cataloged Juvenile Non-fiction Books</t>
  </si>
  <si>
    <t>Total Cataloged Adult Books</t>
  </si>
  <si>
    <t>Total Cataloged Young Adult Books</t>
  </si>
  <si>
    <t>Total Cataloged Juvenile Books</t>
  </si>
  <si>
    <t>Total Book Volumes</t>
  </si>
  <si>
    <t>101. Other Print Materials</t>
  </si>
  <si>
    <t>102. Current Print Serial Subscriptions</t>
  </si>
  <si>
    <t>Serial Volumes</t>
  </si>
  <si>
    <t>Total Book and Serial Volumes</t>
  </si>
  <si>
    <t>103. Audio - Physical Units</t>
  </si>
  <si>
    <t>104. Video - Physical Units</t>
  </si>
  <si>
    <t>105. Other non-print analog materials</t>
  </si>
  <si>
    <t>106. Local/other cooperative agreements</t>
  </si>
  <si>
    <t>107. NCLIVE Licensed Databases</t>
  </si>
  <si>
    <t>Total Licensed Databases</t>
  </si>
  <si>
    <t>108. NCLIVE eBooks</t>
  </si>
  <si>
    <t>109. NCLIVE eAudio</t>
  </si>
  <si>
    <t>110. NCLIVE eVideos</t>
  </si>
  <si>
    <t>111. NCLive ePeriodicals</t>
  </si>
  <si>
    <t>112. NC Kids Ebooks</t>
  </si>
  <si>
    <t>113. NC Kids Audio</t>
  </si>
  <si>
    <t>114. NC Kids Video</t>
  </si>
  <si>
    <t>115. NC Kids ePeriodicals</t>
  </si>
  <si>
    <t>116. e-iNC shared consortial eBooks</t>
  </si>
  <si>
    <t>117. e-iNC shared consortial eAudio</t>
  </si>
  <si>
    <t>118. e-iNC shared consortial eVideos</t>
  </si>
  <si>
    <t>119. e-iNC ePeriodicals</t>
  </si>
  <si>
    <t>120. NCDL shared consortial eBooks</t>
  </si>
  <si>
    <t>121. NCDL shared consortial eAudio</t>
  </si>
  <si>
    <t>122. NCDL shared consortial eVideos</t>
  </si>
  <si>
    <t>123. NCDL ePeriodical subscriptions</t>
  </si>
  <si>
    <t>124. Local eBooks</t>
  </si>
  <si>
    <t>125. Local eAudio</t>
  </si>
  <si>
    <t>126. Local eVideos</t>
  </si>
  <si>
    <t>127. Local ePeriodical subscriptions</t>
  </si>
  <si>
    <t>Total eBooks</t>
  </si>
  <si>
    <t>Total eAudio</t>
  </si>
  <si>
    <t>Total eVideo</t>
  </si>
  <si>
    <t>Total ePeriodical subscriptions</t>
  </si>
  <si>
    <t>128. Number of agencies partnered with to provide programs and services</t>
  </si>
  <si>
    <t>129. 3 Most significant partnerships</t>
  </si>
  <si>
    <t>130. Adult Fiction Book Circulation</t>
  </si>
  <si>
    <t>131. Young Adult Fiction Book Circulation</t>
  </si>
  <si>
    <t>132. Juvenile Fiction Book Circulation</t>
  </si>
  <si>
    <t>133. Adult Non-fiction Book Circulation</t>
  </si>
  <si>
    <t>134. Young Adult Non-fiction Book Circulation</t>
  </si>
  <si>
    <t>135. Juvenile Non-fiction Book Circulation</t>
  </si>
  <si>
    <t>Total Adult Book Circulation</t>
  </si>
  <si>
    <t>Total Young Adult Book Circulation</t>
  </si>
  <si>
    <t>Total Juvenile Book Circulation</t>
  </si>
  <si>
    <t>Total Book Circulation</t>
  </si>
  <si>
    <t>136. Print periodicals circulation</t>
  </si>
  <si>
    <t>Total Print Circulation</t>
  </si>
  <si>
    <t>137. Analog audio circulation</t>
  </si>
  <si>
    <t>138. Analog video circulation</t>
  </si>
  <si>
    <t>139. Other print materials circulation</t>
  </si>
  <si>
    <t>140. Other non-print materials circulation</t>
  </si>
  <si>
    <t>Total Non Print Circulation (analog materials)</t>
  </si>
  <si>
    <t>Physical Item Circulation</t>
  </si>
  <si>
    <t>141. NCLIVE eBook circulation</t>
  </si>
  <si>
    <t>142. Local and other eBook circulation</t>
  </si>
  <si>
    <t>Total eBook circulation</t>
  </si>
  <si>
    <t>143. NCLIVE eAudio circulation</t>
  </si>
  <si>
    <t>144. Local and other eAudio circulation</t>
  </si>
  <si>
    <t>Total eAudio circulation</t>
  </si>
  <si>
    <t>145. NCLIVE eVideo circulation</t>
  </si>
  <si>
    <t>146. Local and other eVideo circulation</t>
  </si>
  <si>
    <t>Total eVideo circulation</t>
  </si>
  <si>
    <t>147. ePeriodicals circulation</t>
  </si>
  <si>
    <t>Use of Electronic Materials</t>
  </si>
  <si>
    <t>148. NCLIVE Retrieval of Electronic Information</t>
  </si>
  <si>
    <t>149. Local Retrieval of Electronic Information (database use)</t>
  </si>
  <si>
    <t>Total Successful Retrieval of Electronic Information (total database use)</t>
  </si>
  <si>
    <t>Electronic Content Use</t>
  </si>
  <si>
    <t>Total audio circulation</t>
  </si>
  <si>
    <t>Total Circulation of AV materials</t>
  </si>
  <si>
    <t>Total Circulation of Materials</t>
  </si>
  <si>
    <t>Total Circulation</t>
  </si>
  <si>
    <t>Total Collection Use</t>
  </si>
  <si>
    <t>150. Circulation of Children's Materials</t>
  </si>
  <si>
    <t>152. Method of data collection: tech lending</t>
  </si>
  <si>
    <t>Technology items available for in-house use</t>
  </si>
  <si>
    <t>Technology items available for check-out outside of library</t>
  </si>
  <si>
    <t>% of Holdings are Video Materials</t>
  </si>
  <si>
    <t>% of Holdings are Serial Subscriptions</t>
  </si>
  <si>
    <t>% of Holdings are Electronic Materials</t>
  </si>
  <si>
    <t>% of Holdings are Electronic Serial Subscriptions</t>
  </si>
  <si>
    <t>% of Holdings are Electronic Books</t>
  </si>
  <si>
    <t>% of Holdings are Databases</t>
  </si>
  <si>
    <t>% of Holdings are Books</t>
  </si>
  <si>
    <t>% of Holdings are Audio Materials</t>
  </si>
  <si>
    <t>Circulation of Children's Materials As Percent of Total Circulation</t>
  </si>
  <si>
    <t>% of Holdings are Physical Items</t>
  </si>
  <si>
    <t>% of Circulation is Physical</t>
  </si>
  <si>
    <t>% of Circulation is Digital</t>
  </si>
  <si>
    <t>153. Adults</t>
  </si>
  <si>
    <t>154. Juveniles</t>
  </si>
  <si>
    <t>Total Registered Users</t>
  </si>
  <si>
    <t>% of population that is registered user</t>
  </si>
  <si>
    <t>155. Library Visits</t>
  </si>
  <si>
    <t>156. Method of data collection: visits</t>
  </si>
  <si>
    <t>157. Adult Programs in Library</t>
  </si>
  <si>
    <t>158. Young Adult Programs in Library</t>
  </si>
  <si>
    <t>159. Children's Programs in Library</t>
  </si>
  <si>
    <t>160. Adult Programs Outside Library</t>
  </si>
  <si>
    <t>161. Young Adult Programs Outside Library</t>
  </si>
  <si>
    <t>162. Children's Programs Outside Library</t>
  </si>
  <si>
    <t>Total adult programs</t>
  </si>
  <si>
    <t>Total young adult programs</t>
  </si>
  <si>
    <t>Total children's programs</t>
  </si>
  <si>
    <t>Total Programs</t>
  </si>
  <si>
    <t>Total Library Programs in Library</t>
  </si>
  <si>
    <t>Total Library Programs Outside Library</t>
  </si>
  <si>
    <t>163. Jobs/career programs (offered)</t>
  </si>
  <si>
    <t>164. Jobs/career programs (attendance)</t>
  </si>
  <si>
    <t>165. Technology programs (offered)</t>
  </si>
  <si>
    <t>166. Technology programs (attendance)</t>
  </si>
  <si>
    <t>167. Early Literacy (offered)</t>
  </si>
  <si>
    <t>168. Early Literacy (attendance)</t>
  </si>
  <si>
    <t>169. Adult Literacy programs (offered)</t>
  </si>
  <si>
    <t>170. Adult Literacy programs (attendance)</t>
  </si>
  <si>
    <t>171. STEAM programs (offered)</t>
  </si>
  <si>
    <t>172. STEAM programs (attendance)</t>
  </si>
  <si>
    <t>173. Adult Program Attendance in Library</t>
  </si>
  <si>
    <t>174. Young Adult Program Attendance in Library</t>
  </si>
  <si>
    <t>175. Children's Program Attendance in Library</t>
  </si>
  <si>
    <t>176. Adult Program Attendance Outside Library</t>
  </si>
  <si>
    <t>177. Young Adult Program Attendance Outside Library</t>
  </si>
  <si>
    <t>178. Children's Program Attendance Outside Library</t>
  </si>
  <si>
    <t>Total Program Attendance in Library</t>
  </si>
  <si>
    <t>Total Program Attendance Outside Library</t>
  </si>
  <si>
    <t>% of Adult Program Attendance to Total Attendance</t>
  </si>
  <si>
    <t>% of Children's Program Attendance to Total Attendance</t>
  </si>
  <si>
    <t>% of programs are in the library</t>
  </si>
  <si>
    <t>% of programs are outside of the library</t>
  </si>
  <si>
    <t>% of Young Adult Program Attendance to Total Attendance</t>
  </si>
  <si>
    <t>Young Adult Attendance Per Program</t>
  </si>
  <si>
    <t>179. All transactions (reference transactions)</t>
  </si>
  <si>
    <t>Method of data collection</t>
  </si>
  <si>
    <t>180. Meeting Room Use</t>
  </si>
  <si>
    <t>181. Meeting Room Attendance</t>
  </si>
  <si>
    <t>182. Interlibrary Loans Provided To</t>
  </si>
  <si>
    <t>183. Interlibrary Loans Received From</t>
  </si>
  <si>
    <t>Method of data collection, Uses of Public Computers</t>
  </si>
  <si>
    <t>Name of Branch</t>
  </si>
  <si>
    <t>Is this facility owned or leased?</t>
  </si>
  <si>
    <t>Street Address</t>
  </si>
  <si>
    <t>189. Phone</t>
  </si>
  <si>
    <t>190. Fax</t>
  </si>
  <si>
    <t>191. Branch Head</t>
  </si>
  <si>
    <t>192. Email Address</t>
  </si>
  <si>
    <t>Building square feet</t>
  </si>
  <si>
    <t>193. FTE Staff</t>
  </si>
  <si>
    <t>194. Hours of Operation</t>
  </si>
  <si>
    <t>195. Public Service Hours Per Year</t>
  </si>
  <si>
    <t>196. Number of Weeks Open</t>
  </si>
  <si>
    <t>Unique ID suffix assigned by WebPLUS</t>
  </si>
  <si>
    <t>State assigned identification number</t>
  </si>
  <si>
    <t>WebPLUS Identification number</t>
  </si>
  <si>
    <t>Outlet Type Code</t>
  </si>
  <si>
    <t>Number of Bookmobiles</t>
  </si>
  <si>
    <t>Metropolitan Status Code</t>
  </si>
  <si>
    <t>197. Broadband speed (upload)</t>
  </si>
  <si>
    <t>198. Broadband speed (download)</t>
  </si>
  <si>
    <t>199. Wireless internet provided</t>
  </si>
  <si>
    <t>FSCSKEY</t>
  </si>
  <si>
    <t>LIBID</t>
  </si>
  <si>
    <t>C_RELATN</t>
  </si>
  <si>
    <t>C_LEGBAS</t>
  </si>
  <si>
    <t>C_ADMIN</t>
  </si>
  <si>
    <t>C_FSCS</t>
  </si>
  <si>
    <t>GEOCODE</t>
  </si>
  <si>
    <t>LSABOUND</t>
  </si>
  <si>
    <t>POPU_LSA</t>
  </si>
  <si>
    <t>SRP_SCH_PROMO</t>
  </si>
  <si>
    <t>SRP_0_5_REG</t>
  </si>
  <si>
    <t>SRP_6_12_REG</t>
  </si>
  <si>
    <t>SRP_0_5_EVNTS</t>
  </si>
  <si>
    <t>SRP_6_12_EVNTS</t>
  </si>
  <si>
    <t>SRP_0_5_EVNT_ATT</t>
  </si>
  <si>
    <t>SRP_6_12_EVNT_ATT</t>
  </si>
  <si>
    <t>SRP_0_5_BKS_CIRC</t>
  </si>
  <si>
    <t>SRP_6_12_BKS_CIRC</t>
  </si>
  <si>
    <t>SRP_0_5_MIN</t>
  </si>
  <si>
    <t>SRP_6_12_MIN</t>
  </si>
  <si>
    <t>SRP_METHOD</t>
  </si>
  <si>
    <t>ADDRES_M</t>
  </si>
  <si>
    <t>CITY_M</t>
  </si>
  <si>
    <t>ZIP_M</t>
  </si>
  <si>
    <t>ZIP4_M</t>
  </si>
  <si>
    <t>ADDRESS</t>
  </si>
  <si>
    <t>CITY_LOC</t>
  </si>
  <si>
    <t>ZIP</t>
  </si>
  <si>
    <t>ZIP4</t>
  </si>
  <si>
    <t>LIBNAME</t>
  </si>
  <si>
    <t>TIER</t>
  </si>
  <si>
    <t>LIBTYPE</t>
  </si>
  <si>
    <t>CNTY</t>
  </si>
  <si>
    <t>LIB_DIR</t>
  </si>
  <si>
    <t>PHONE</t>
  </si>
  <si>
    <t>LIB_FAX</t>
  </si>
  <si>
    <t>LIB_EMAIL</t>
  </si>
  <si>
    <t>RESPONDENT</t>
  </si>
  <si>
    <t>RESP_TITLE</t>
  </si>
  <si>
    <t>RESP_PHONE</t>
  </si>
  <si>
    <t>RESP_FAX</t>
  </si>
  <si>
    <t>RESP_EMAIL</t>
  </si>
  <si>
    <t>WEB_ADDR</t>
  </si>
  <si>
    <t>STATSTRU</t>
  </si>
  <si>
    <t>STATNAME</t>
  </si>
  <si>
    <t>STATADDR</t>
  </si>
  <si>
    <t>STARTDAT</t>
  </si>
  <si>
    <t>ENDDATE</t>
  </si>
  <si>
    <t>OLDID</t>
  </si>
  <si>
    <t>LINKID</t>
  </si>
  <si>
    <t>CENTLIB</t>
  </si>
  <si>
    <t>BRANLIB</t>
  </si>
  <si>
    <t>BKMOB</t>
  </si>
  <si>
    <t>TOT_MOBILE</t>
  </si>
  <si>
    <t>TOT_OUTLETS</t>
  </si>
  <si>
    <t>HRS_OPEN</t>
  </si>
  <si>
    <t>HRS_OPEN_TOT</t>
  </si>
  <si>
    <t>MASTER</t>
  </si>
  <si>
    <t>LIBRNOMAST</t>
  </si>
  <si>
    <t>LIBRARIA</t>
  </si>
  <si>
    <t>OTHPAID</t>
  </si>
  <si>
    <t>TOTSTAFF</t>
  </si>
  <si>
    <t>PERMASTER_TOT</t>
  </si>
  <si>
    <t>VOLUNTEER</t>
  </si>
  <si>
    <t>DIR_SAL</t>
  </si>
  <si>
    <t>DIR_SAL_RANGE</t>
  </si>
  <si>
    <t>DIR_APPT_YR</t>
  </si>
  <si>
    <t>ASSTDIR_SAL</t>
  </si>
  <si>
    <t>BRAM_MINSAL</t>
  </si>
  <si>
    <t>BRAM_MAXSAL</t>
  </si>
  <si>
    <t>BRAM_AVESAL</t>
  </si>
  <si>
    <t>BRAM_ED</t>
  </si>
  <si>
    <t>YSLIBM_MINSAL</t>
  </si>
  <si>
    <t>YSLIBM_MAXSAL</t>
  </si>
  <si>
    <t>YSLIBM_AVESAL</t>
  </si>
  <si>
    <t>YSLIBM_ED</t>
  </si>
  <si>
    <t>ADLIBM_MINSAL</t>
  </si>
  <si>
    <t>ADLIBM_MAXSAL</t>
  </si>
  <si>
    <t>ADLIBM_AVESAL</t>
  </si>
  <si>
    <t>ADLIBM_ED</t>
  </si>
  <si>
    <t>TECHLIBM_MINSAL</t>
  </si>
  <si>
    <t>TECHLIBM_MAXSAL</t>
  </si>
  <si>
    <t>TECHLIBM_AVESAL</t>
  </si>
  <si>
    <t>TECHLIBM_ED</t>
  </si>
  <si>
    <t>CIRLIBM_MINSAL</t>
  </si>
  <si>
    <t>CIRLIBM_MAXSAL</t>
  </si>
  <si>
    <t>CIRLIBM_AVESAL</t>
  </si>
  <si>
    <t>CIRLIBM_ED</t>
  </si>
  <si>
    <t>OTHLIBM_MINSAL</t>
  </si>
  <si>
    <t>OTHLIBM_MAXSAL</t>
  </si>
  <si>
    <t>OTHLIBM_AVESAL</t>
  </si>
  <si>
    <t>YSLIB_MINSAL</t>
  </si>
  <si>
    <t>YSLIB_MAXSAL</t>
  </si>
  <si>
    <t>YSLIB_AVESAL</t>
  </si>
  <si>
    <t>YSLIB_ED</t>
  </si>
  <si>
    <t>ADLIB_MINSAL</t>
  </si>
  <si>
    <t>ADLIB_MAXSAL</t>
  </si>
  <si>
    <t>ADLIB_AVESAL</t>
  </si>
  <si>
    <t>ADLIB_ED</t>
  </si>
  <si>
    <t>TECHLIB_MINSAL</t>
  </si>
  <si>
    <t>TECHLIB_MAXSAL</t>
  </si>
  <si>
    <t>TECHLIB_AVESAL</t>
  </si>
  <si>
    <t>TECHLIB_ED</t>
  </si>
  <si>
    <t>CIRLIB_MINSAL</t>
  </si>
  <si>
    <t>CIRLIB_MAXSAL</t>
  </si>
  <si>
    <t>CIRLIB_AVESAL</t>
  </si>
  <si>
    <t>CIRLIB_ED</t>
  </si>
  <si>
    <t>OTHLIB_MINSAL</t>
  </si>
  <si>
    <t>OTHLIB_MAXSAL</t>
  </si>
  <si>
    <t>OTHLIB_AVESAL</t>
  </si>
  <si>
    <t>LIBASSTM_MINSAL</t>
  </si>
  <si>
    <t>LIBASSTM_MAXSAL</t>
  </si>
  <si>
    <t>LIBASSTM_AVESAL</t>
  </si>
  <si>
    <t>LIBASSTM_ED</t>
  </si>
  <si>
    <t>LIBASST_MINSAL</t>
  </si>
  <si>
    <t>LIBASST_MAXSAL</t>
  </si>
  <si>
    <t>LIBASST_AVESAL</t>
  </si>
  <si>
    <t>LIBASST_ED</t>
  </si>
  <si>
    <t>IT_MINSAL</t>
  </si>
  <si>
    <t>IT_MAXSAL</t>
  </si>
  <si>
    <t>IT_AVESAL</t>
  </si>
  <si>
    <t>MUN_FUNDS</t>
  </si>
  <si>
    <t>CNTY_FUNDS</t>
  </si>
  <si>
    <t>LOCGVT</t>
  </si>
  <si>
    <t>AID_GRNT</t>
  </si>
  <si>
    <t>OTH_ST_FUNDS</t>
  </si>
  <si>
    <t>STGVT</t>
  </si>
  <si>
    <t>OTH_FED_FUNDS</t>
  </si>
  <si>
    <t>FEDGVT</t>
  </si>
  <si>
    <t>OTHINCM</t>
  </si>
  <si>
    <t>TOTINCM</t>
  </si>
  <si>
    <t>SALARIES</t>
  </si>
  <si>
    <t>BENEFIT</t>
  </si>
  <si>
    <t>STAFFEXP</t>
  </si>
  <si>
    <t>PRMATEXP</t>
  </si>
  <si>
    <t>ELMATEXP</t>
  </si>
  <si>
    <t>OTHMATEX</t>
  </si>
  <si>
    <t>TOTEXPCO</t>
  </si>
  <si>
    <t>OTHOPEXP</t>
  </si>
  <si>
    <t>TOTOPEXP</t>
  </si>
  <si>
    <t>OP_BAL</t>
  </si>
  <si>
    <t>OP_BAL_PRCT</t>
  </si>
  <si>
    <t>LCAP_REV</t>
  </si>
  <si>
    <t>SCAP_REV</t>
  </si>
  <si>
    <t>FCAP_REV</t>
  </si>
  <si>
    <t>OCAP_REV</t>
  </si>
  <si>
    <t>CAP_REV</t>
  </si>
  <si>
    <t>CAPITAL</t>
  </si>
  <si>
    <t>TOT_AV</t>
  </si>
  <si>
    <t>HOLD</t>
  </si>
  <si>
    <t>AD_FIC</t>
  </si>
  <si>
    <t>YA_FIC</t>
  </si>
  <si>
    <t>JUV_FIC</t>
  </si>
  <si>
    <t>AD_NFIC</t>
  </si>
  <si>
    <t>YA_NFIC</t>
  </si>
  <si>
    <t>JUV_NFIC</t>
  </si>
  <si>
    <t>AD_TOT</t>
  </si>
  <si>
    <t>YA_TOT</t>
  </si>
  <si>
    <t>JUV_TOT</t>
  </si>
  <si>
    <t>BKVOL</t>
  </si>
  <si>
    <t>OTH_PRNT</t>
  </si>
  <si>
    <t>SUBSCRIP</t>
  </si>
  <si>
    <t>SERIALS</t>
  </si>
  <si>
    <t>BK_SER_TOT</t>
  </si>
  <si>
    <t>AUDIO_PH</t>
  </si>
  <si>
    <t>VIDEO_PH</t>
  </si>
  <si>
    <t>ONP_MATS</t>
  </si>
  <si>
    <t>DB_LO_OT</t>
  </si>
  <si>
    <t>DB_ST</t>
  </si>
  <si>
    <t>DATABAS</t>
  </si>
  <si>
    <t>EBOOK_NCLIVE</t>
  </si>
  <si>
    <t>AUDIO_NCLIVE</t>
  </si>
  <si>
    <t>VIDEO_NCLIVE</t>
  </si>
  <si>
    <t>EPER_NCLIVE</t>
  </si>
  <si>
    <t>EBOOK_NCKIDS</t>
  </si>
  <si>
    <t>AUDIO_NCKIDS</t>
  </si>
  <si>
    <t>VIDEO_NCKIDS</t>
  </si>
  <si>
    <t>EPER_NCKIDS</t>
  </si>
  <si>
    <t>EBOOK_EINC</t>
  </si>
  <si>
    <t>AUDIO_EINC</t>
  </si>
  <si>
    <t>VIDEO_EINC</t>
  </si>
  <si>
    <t>EPER_EINC</t>
  </si>
  <si>
    <t>EBOOK_NCDL</t>
  </si>
  <si>
    <t>AUDIO_NCDL</t>
  </si>
  <si>
    <t>VIDEO_NCDL</t>
  </si>
  <si>
    <t>EPER_NCDL</t>
  </si>
  <si>
    <t>EBOOK_LOC</t>
  </si>
  <si>
    <t>AUDIO_LOC</t>
  </si>
  <si>
    <t>VIDEO_LOC</t>
  </si>
  <si>
    <t>EPER_LOC</t>
  </si>
  <si>
    <t>EBOOK</t>
  </si>
  <si>
    <t>AUDIO_DL</t>
  </si>
  <si>
    <t>VIDEO_DL</t>
  </si>
  <si>
    <t>EPER</t>
  </si>
  <si>
    <t>PRTN_AGNC</t>
  </si>
  <si>
    <t>IMPPRTN_AGNC</t>
  </si>
  <si>
    <t>CIRC_AD_FIC</t>
  </si>
  <si>
    <t>CIRC_YA_FIC</t>
  </si>
  <si>
    <t>CIRC_JUV_FIC</t>
  </si>
  <si>
    <t>CIRC_AD_NFIC</t>
  </si>
  <si>
    <t>CIRC_YA_NFIC</t>
  </si>
  <si>
    <t>CIRC_JUV_NFIC</t>
  </si>
  <si>
    <t>CIRC_AD_TOT</t>
  </si>
  <si>
    <t>CIRC_YA_TOT</t>
  </si>
  <si>
    <t>CIRC_JUV_TOT</t>
  </si>
  <si>
    <t>CIRC_BK</t>
  </si>
  <si>
    <t>CIRC_PER</t>
  </si>
  <si>
    <t>CIRC_PRINT</t>
  </si>
  <si>
    <t>CIRC_AUD_AN</t>
  </si>
  <si>
    <t>CIRC_VID</t>
  </si>
  <si>
    <t>CIRC_OTH_PRNT</t>
  </si>
  <si>
    <t>CIRC_OTH_NPRNT</t>
  </si>
  <si>
    <t>CIRC_NPRNT</t>
  </si>
  <si>
    <t>CIRC_PHYSICAL</t>
  </si>
  <si>
    <t>CIRC_EBKS_NCLIVE</t>
  </si>
  <si>
    <t>CIRC_EBKS_OTH</t>
  </si>
  <si>
    <t>CIRC_EBKS</t>
  </si>
  <si>
    <t>CIRC_EAUD_NCLIVE</t>
  </si>
  <si>
    <t>CIRC_EAUD_OTH</t>
  </si>
  <si>
    <t>CIRC_EAUD</t>
  </si>
  <si>
    <t>CIRC_EVID_NCLIVE</t>
  </si>
  <si>
    <t>CIRC_EVID_OTH</t>
  </si>
  <si>
    <t>CIRC_EVID</t>
  </si>
  <si>
    <t>CIRC_EPER</t>
  </si>
  <si>
    <t>ELMATCIR</t>
  </si>
  <si>
    <t>CIRC_ERETRIEVE_NCLIVE</t>
  </si>
  <si>
    <t>CIRC_ERETRIEVE_LOCAL</t>
  </si>
  <si>
    <t>ERETRIEVE</t>
  </si>
  <si>
    <t>ECNTUSE</t>
  </si>
  <si>
    <t>CIRC_AUD</t>
  </si>
  <si>
    <t>TOTCIR_AV</t>
  </si>
  <si>
    <t>TOTCIR</t>
  </si>
  <si>
    <t>TOTCIR_CATEGORIES</t>
  </si>
  <si>
    <t>TOTCOLLUSE</t>
  </si>
  <si>
    <t>KIDCIRCL</t>
  </si>
  <si>
    <t>TECH_LND</t>
  </si>
  <si>
    <t>TECHLEND_METH</t>
  </si>
  <si>
    <t>TECH_INHOUSE</t>
  </si>
  <si>
    <t>TECH_OUTSIDE</t>
  </si>
  <si>
    <t>PERCENT_HOLD_VIDS</t>
  </si>
  <si>
    <t>PERCENT_HOLD_SERIALS</t>
  </si>
  <si>
    <t>PERCENT_HOLD_EMATS</t>
  </si>
  <si>
    <t>PERCENT_HOLD_ESUBS</t>
  </si>
  <si>
    <t>PERCENT_HOLD_EBKS</t>
  </si>
  <si>
    <t>PERCENT_HOLD_DATABASES</t>
  </si>
  <si>
    <t>PERCENT_HOLD_PRINT</t>
  </si>
  <si>
    <t>PERCENT_HOLD_AUD</t>
  </si>
  <si>
    <t>KIDCIR_CAP</t>
  </si>
  <si>
    <t>PERCENT_HOLD_PH</t>
  </si>
  <si>
    <t>PERCENT_CIRC_PH</t>
  </si>
  <si>
    <t>PERCENT_CIRC_E</t>
  </si>
  <si>
    <t>AD_BORR</t>
  </si>
  <si>
    <t>JUV_BORR</t>
  </si>
  <si>
    <t>REGBOR</t>
  </si>
  <si>
    <t>PERC_REGBOR</t>
  </si>
  <si>
    <t>VISITS</t>
  </si>
  <si>
    <t>VISITS_METH</t>
  </si>
  <si>
    <t>ADPRO_LIB</t>
  </si>
  <si>
    <t>YAPRO_LIB</t>
  </si>
  <si>
    <t>KIDPRO_LIB</t>
  </si>
  <si>
    <t>ADPRO_OUT</t>
  </si>
  <si>
    <t>YAPRO_OUT</t>
  </si>
  <si>
    <t>KIDPRO_OUT</t>
  </si>
  <si>
    <t>ADPRO</t>
  </si>
  <si>
    <t>YAPRO</t>
  </si>
  <si>
    <t>KIDPRO</t>
  </si>
  <si>
    <t>TOTPRO</t>
  </si>
  <si>
    <t>TOTPRO_LIB</t>
  </si>
  <si>
    <t>TOTPRO_OUT</t>
  </si>
  <si>
    <t>CAREER_PRO</t>
  </si>
  <si>
    <t>CAREER_ATT</t>
  </si>
  <si>
    <t>TECH_PRO</t>
  </si>
  <si>
    <t>TECH_ATT</t>
  </si>
  <si>
    <t>ELIT_PRO</t>
  </si>
  <si>
    <t>ELIT_ATT</t>
  </si>
  <si>
    <t>ADLIT_PRO</t>
  </si>
  <si>
    <t>ADLIT_ATT</t>
  </si>
  <si>
    <t>STEAM_PRO</t>
  </si>
  <si>
    <t>STEAM_ATT</t>
  </si>
  <si>
    <t>ADATTEN_LIB</t>
  </si>
  <si>
    <t>YAATTEN_LIB</t>
  </si>
  <si>
    <t>KIDATTEN_LIB</t>
  </si>
  <si>
    <t>ADATTEN_OUT</t>
  </si>
  <si>
    <t>YAATTEN_OUT</t>
  </si>
  <si>
    <t>KIDATTEN_OUT</t>
  </si>
  <si>
    <t>ADATTEN</t>
  </si>
  <si>
    <t>YAATTEN</t>
  </si>
  <si>
    <t>KIDATTEN</t>
  </si>
  <si>
    <t>TOTATTEN</t>
  </si>
  <si>
    <t>TOTATTEN_LIB</t>
  </si>
  <si>
    <t>TOTATTEN_OUT</t>
  </si>
  <si>
    <t>TOTATT_PRG</t>
  </si>
  <si>
    <t>ADATT_PRG</t>
  </si>
  <si>
    <t>CHATT_PRG</t>
  </si>
  <si>
    <t>PERCENT_ADATT_TOT_ATT</t>
  </si>
  <si>
    <t>PERCENT_CHATT_TOT_ATT</t>
  </si>
  <si>
    <t>PERCENT_AD_PRG</t>
  </si>
  <si>
    <t>PERCENT_YA_PRG</t>
  </si>
  <si>
    <t>PERCENT_CH_PRG</t>
  </si>
  <si>
    <t>PERCENT_INLIB</t>
  </si>
  <si>
    <t>PERCENT_OUTLIB</t>
  </si>
  <si>
    <t>PERCENT_YAATT</t>
  </si>
  <si>
    <t>YAATT_PRG</t>
  </si>
  <si>
    <t>REFERENC</t>
  </si>
  <si>
    <t>REFR_METH</t>
  </si>
  <si>
    <t>MTG_RM_USE</t>
  </si>
  <si>
    <t>MTG_RM_ATT</t>
  </si>
  <si>
    <t>LOANTO</t>
  </si>
  <si>
    <t>LOANFM</t>
  </si>
  <si>
    <t>STFTERMS</t>
  </si>
  <si>
    <t>GPTERMS</t>
  </si>
  <si>
    <t>PITUSR</t>
  </si>
  <si>
    <t>PITUSR_METH</t>
  </si>
  <si>
    <t>VIRTUAL_VIS</t>
  </si>
  <si>
    <t>WIRELESS</t>
  </si>
  <si>
    <t>OUT_LIBNAME</t>
  </si>
  <si>
    <t>FAC_OWN</t>
  </si>
  <si>
    <t>OUT_ADDRES_M</t>
  </si>
  <si>
    <t>OUT_CITY_M</t>
  </si>
  <si>
    <t>OUT_ZIP_M</t>
  </si>
  <si>
    <t>OUT_ZIP4_M</t>
  </si>
  <si>
    <t>OUT_ADDRESS</t>
  </si>
  <si>
    <t>OUT_CITY</t>
  </si>
  <si>
    <t>OUT_ZIP</t>
  </si>
  <si>
    <t>OUT_ZIP4</t>
  </si>
  <si>
    <t>OUT_CNTY</t>
  </si>
  <si>
    <t>OUT_PHONE</t>
  </si>
  <si>
    <t>OUT_FAX</t>
  </si>
  <si>
    <t>BR_HEAD</t>
  </si>
  <si>
    <t>OUT_EMAIL</t>
  </si>
  <si>
    <t>SQ_FEET</t>
  </si>
  <si>
    <t>OUT_STF</t>
  </si>
  <si>
    <t>OUT_HOURS_OP</t>
  </si>
  <si>
    <t>HOURS</t>
  </si>
  <si>
    <t>WKS_OPEN</t>
  </si>
  <si>
    <t>OUT_FSCS_SEQ</t>
  </si>
  <si>
    <t>OUT_LIBID</t>
  </si>
  <si>
    <t>OUT_FSCSKEY</t>
  </si>
  <si>
    <t>C_OUT_TY</t>
  </si>
  <si>
    <t>L_NUM_BM</t>
  </si>
  <si>
    <t>C_MSA</t>
  </si>
  <si>
    <t>BRD_SPD_UPLOAD</t>
  </si>
  <si>
    <t>BRD_SPD_DOWN</t>
  </si>
  <si>
    <t>WRLS</t>
  </si>
  <si>
    <t>C-ALAMANCE</t>
  </si>
  <si>
    <t>NO</t>
  </si>
  <si>
    <t>CO</t>
  </si>
  <si>
    <t>MO</t>
  </si>
  <si>
    <t>Y</t>
  </si>
  <si>
    <t>CO1</t>
  </si>
  <si>
    <t>N</t>
  </si>
  <si>
    <t>Yes</t>
  </si>
  <si>
    <t>342 S SPRING ST</t>
  </si>
  <si>
    <t>BURLINGTON</t>
  </si>
  <si>
    <t>ALAMANCE</t>
  </si>
  <si>
    <t>Mary Wilkerson</t>
  </si>
  <si>
    <t>(336) 513-4753</t>
  </si>
  <si>
    <t>(336) 229-3592</t>
  </si>
  <si>
    <t>mwilkerson@alamancelibraries.org</t>
  </si>
  <si>
    <t>Jason M Rogers</t>
  </si>
  <si>
    <t>Associate Director of Community Relations</t>
  </si>
  <si>
    <t>(336) 570-6981</t>
  </si>
  <si>
    <t>jrogers@alamancelibraries.org</t>
  </si>
  <si>
    <t>www.alamancelibraries.org</t>
  </si>
  <si>
    <t>MAY MEMORIAL LIBRARY</t>
  </si>
  <si>
    <t>City Owned</t>
  </si>
  <si>
    <t>C-ALAMANCE-MA</t>
  </si>
  <si>
    <t>CE</t>
  </si>
  <si>
    <t>R-ALBEMARLE</t>
  </si>
  <si>
    <t>MJ</t>
  </si>
  <si>
    <t>MC1</t>
  </si>
  <si>
    <t>PO BOX 68</t>
  </si>
  <si>
    <t>WINTON</t>
  </si>
  <si>
    <t>303 W TRYON ST</t>
  </si>
  <si>
    <t>HERTFORD</t>
  </si>
  <si>
    <t>Jennifer Patterson</t>
  </si>
  <si>
    <t>(252) 358-7832</t>
  </si>
  <si>
    <t>(252) 358-7868</t>
  </si>
  <si>
    <t>jpatterson@arlnc.org</t>
  </si>
  <si>
    <t>www.arlnc.org</t>
  </si>
  <si>
    <t>HERTFORD COUNTY LIBRARY</t>
  </si>
  <si>
    <t>County Owned</t>
  </si>
  <si>
    <t>R-ALBEMARLE-H</t>
  </si>
  <si>
    <t>C-ALEXANDER</t>
  </si>
  <si>
    <t>77 1ST AVE SW</t>
  </si>
  <si>
    <t>TAYLORSVILLE</t>
  </si>
  <si>
    <t>ALEXANDER</t>
  </si>
  <si>
    <t>Laura Crooks</t>
  </si>
  <si>
    <t>(828) 632-4058</t>
  </si>
  <si>
    <t>(828) 632-1094</t>
  </si>
  <si>
    <t>lcrooks@alexandercountync.gov</t>
  </si>
  <si>
    <t>www.alexanderlibrary.org</t>
  </si>
  <si>
    <t>C-ALEXANDER-A</t>
  </si>
  <si>
    <t>R-APPALACHIAN</t>
  </si>
  <si>
    <t>MA</t>
  </si>
  <si>
    <t>148 LIBRARY DR</t>
  </si>
  <si>
    <t>WEST JEFFERSON</t>
  </si>
  <si>
    <t>ASHE</t>
  </si>
  <si>
    <t>Jane W. Blackburn</t>
  </si>
  <si>
    <t>(336) 846-2041</t>
  </si>
  <si>
    <t>(336) 846-7503</t>
  </si>
  <si>
    <t>jblackburn@arlibrary.org</t>
  </si>
  <si>
    <t>Jane Blackburn</t>
  </si>
  <si>
    <t>Director of Libraries</t>
  </si>
  <si>
    <t>www.arlibrary.org</t>
  </si>
  <si>
    <t>ASHE COUNTY LIBRARY</t>
  </si>
  <si>
    <t>R-APPALACHIAN-A</t>
  </si>
  <si>
    <t>BR</t>
  </si>
  <si>
    <t>R-AVERY-MITCHELL</t>
  </si>
  <si>
    <t>PO DRAWER 310</t>
  </si>
  <si>
    <t>BURNSVILLE</t>
  </si>
  <si>
    <t>289 BURNSVILLE SCHOOL RD</t>
  </si>
  <si>
    <t>YANCEY</t>
  </si>
  <si>
    <t>Amber Briggs</t>
  </si>
  <si>
    <t>(828) 682-4476</t>
  </si>
  <si>
    <t>director@amyregionallibrary.org</t>
  </si>
  <si>
    <t>Rella Dale</t>
  </si>
  <si>
    <t>Administrative Assistant</t>
  </si>
  <si>
    <t>tech@amyregionallibrary.org</t>
  </si>
  <si>
    <t>www.amyregionallibrary.org</t>
  </si>
  <si>
    <t>AVERY COUNTY LIBRARY</t>
  </si>
  <si>
    <t>PO BOX 250</t>
  </si>
  <si>
    <t>NEWLAND</t>
  </si>
  <si>
    <t>150 LIBRARY PL</t>
  </si>
  <si>
    <t>AVERY</t>
  </si>
  <si>
    <t>R-AVERY-MITCHELL-A</t>
  </si>
  <si>
    <t>R-BHM</t>
  </si>
  <si>
    <t>MC2</t>
  </si>
  <si>
    <t>158 N MARKET ST</t>
  </si>
  <si>
    <t>WASHINGTON</t>
  </si>
  <si>
    <t>BEAUFORT</t>
  </si>
  <si>
    <t>Amanda Corbett</t>
  </si>
  <si>
    <t>(252) 946-6401</t>
  </si>
  <si>
    <t>(252) 946-0352</t>
  </si>
  <si>
    <t>acorbett@bhmlib.org</t>
  </si>
  <si>
    <t>www.bhmlib.org</t>
  </si>
  <si>
    <t>BHM REGIONAL LIBRARY</t>
  </si>
  <si>
    <t>Leased</t>
  </si>
  <si>
    <t>R-BHM-BHM</t>
  </si>
  <si>
    <t>C-BLADEN</t>
  </si>
  <si>
    <t>No</t>
  </si>
  <si>
    <t>PO BOX 1419</t>
  </si>
  <si>
    <t>ELIZABETHTOWN</t>
  </si>
  <si>
    <t>111 N CYPRESS ST</t>
  </si>
  <si>
    <t>BLADEN</t>
  </si>
  <si>
    <t>Kelsey Edwards</t>
  </si>
  <si>
    <t>(910) 862-6990</t>
  </si>
  <si>
    <t>(910) 862-8777</t>
  </si>
  <si>
    <t>kedwards@bladenco.org</t>
  </si>
  <si>
    <t>(910) 862-6994</t>
  </si>
  <si>
    <t>http://bladenco.libguides.com/home</t>
  </si>
  <si>
    <t>C-BLADEN-E</t>
  </si>
  <si>
    <t>C-NASH-N</t>
  </si>
  <si>
    <t>CO2</t>
  </si>
  <si>
    <t>727 N GRACE ST</t>
  </si>
  <si>
    <t>ROCKY MOUNT</t>
  </si>
  <si>
    <t>NASH</t>
  </si>
  <si>
    <t>Catherine H. Roche</t>
  </si>
  <si>
    <t>(252) 442-1951</t>
  </si>
  <si>
    <t>(252) 442-7366</t>
  </si>
  <si>
    <t>croche@braswell-library.org</t>
  </si>
  <si>
    <t>Catherine Roche</t>
  </si>
  <si>
    <t>www.braswell-library.org</t>
  </si>
  <si>
    <t>BRASWELL MEMORIAL PUBLIC LIBRARY</t>
  </si>
  <si>
    <t>C-BRUNSWICK</t>
  </si>
  <si>
    <t>109 W MOORE ST</t>
  </si>
  <si>
    <t>SOUTHPORT</t>
  </si>
  <si>
    <t>BRUNSWICK</t>
  </si>
  <si>
    <t>Maurice Tate</t>
  </si>
  <si>
    <t>(910) 278-4283</t>
  </si>
  <si>
    <t>(910) 278-4049</t>
  </si>
  <si>
    <t>maurice.tate@brunswickcountync.gov</t>
  </si>
  <si>
    <t>www.brunswickcountync.gov/library</t>
  </si>
  <si>
    <t>HARPER LIBRARY</t>
  </si>
  <si>
    <t>C-BRUNSWICK-S</t>
  </si>
  <si>
    <t>C-BUNCOMBE</t>
  </si>
  <si>
    <t>67 HAYWOOD ST</t>
  </si>
  <si>
    <t>ASHEVILLE</t>
  </si>
  <si>
    <t>BUNCOMBE</t>
  </si>
  <si>
    <t>Georgianna J. Francis</t>
  </si>
  <si>
    <t>(828) 250-4714</t>
  </si>
  <si>
    <t>gigi.francis@buncombecounty.org</t>
  </si>
  <si>
    <t>Georgianna Francis</t>
  </si>
  <si>
    <t>(828) 250-4174</t>
  </si>
  <si>
    <t>www.buncombecounty.org/library</t>
  </si>
  <si>
    <t>PACK MEMORIAL LIBRARY</t>
  </si>
  <si>
    <t>C-BUNCOMBE-A</t>
  </si>
  <si>
    <t>C-BURKE</t>
  </si>
  <si>
    <t>204 S KING ST</t>
  </si>
  <si>
    <t>MORGANTON</t>
  </si>
  <si>
    <t>BURKE</t>
  </si>
  <si>
    <t>Jim Wilson</t>
  </si>
  <si>
    <t>(828) 764-9276</t>
  </si>
  <si>
    <t>(828) 433-1914</t>
  </si>
  <si>
    <t>jwilson@bcpls.org</t>
  </si>
  <si>
    <t>www.bcpls.org</t>
  </si>
  <si>
    <t>C-BURKE-M</t>
  </si>
  <si>
    <t>C-CABARRUS</t>
  </si>
  <si>
    <t>27 UNION ST N</t>
  </si>
  <si>
    <t>CONCORD</t>
  </si>
  <si>
    <t>CABARRUS</t>
  </si>
  <si>
    <t>Emery Ortiz</t>
  </si>
  <si>
    <t>(704) 920-2063</t>
  </si>
  <si>
    <t>emortiz@cabarruscounty.us</t>
  </si>
  <si>
    <t>www.cabarruscounty.us/library</t>
  </si>
  <si>
    <t>C-CABARRUS-C</t>
  </si>
  <si>
    <t>C-CALDWELL</t>
  </si>
  <si>
    <t>120 HOSPITAL AVE</t>
  </si>
  <si>
    <t>LENOIR</t>
  </si>
  <si>
    <t>CALDWELL</t>
  </si>
  <si>
    <t>Lesley Mason</t>
  </si>
  <si>
    <t>(828) 757-1288</t>
  </si>
  <si>
    <t>(828) 757-1413</t>
  </si>
  <si>
    <t>lmason@caldwellcountync.org</t>
  </si>
  <si>
    <t>www.ccpl.us</t>
  </si>
  <si>
    <t>C-CALDWELL-C</t>
  </si>
  <si>
    <t>C-CASWELL</t>
  </si>
  <si>
    <t>SO</t>
  </si>
  <si>
    <t>161 MAIN STREET EAST</t>
  </si>
  <si>
    <t>YANCEYVILLE</t>
  </si>
  <si>
    <t>CASWELL</t>
  </si>
  <si>
    <t>Rhonda H. Griffin</t>
  </si>
  <si>
    <t>(336) 694-6241</t>
  </si>
  <si>
    <t>(336) 694-9846</t>
  </si>
  <si>
    <t>rgriffin@caswellcountync.gov</t>
  </si>
  <si>
    <t>www.caswellcountync.gov/library/</t>
  </si>
  <si>
    <t>GUNN MEMORIAL PUBLIC LIBRARY</t>
  </si>
  <si>
    <t>C-CATAWBA</t>
  </si>
  <si>
    <t>115 W C ST</t>
  </si>
  <si>
    <t>NEWTON</t>
  </si>
  <si>
    <t>CATAWBA</t>
  </si>
  <si>
    <t>Suzanne M White</t>
  </si>
  <si>
    <t>(828) 465-8660</t>
  </si>
  <si>
    <t>(828) 465-8983</t>
  </si>
  <si>
    <t>suzanne@catawbacountync.gov</t>
  </si>
  <si>
    <t>Siobhan Loendorf</t>
  </si>
  <si>
    <t>Assistant Director</t>
  </si>
  <si>
    <t>(828) 465-8292</t>
  </si>
  <si>
    <t>sloendorf@catawbacountync.gov</t>
  </si>
  <si>
    <t>www.catawbacountync.gov/library</t>
  </si>
  <si>
    <t>C-CATAWBA-C</t>
  </si>
  <si>
    <t>M-CHAPEL HILL</t>
  </si>
  <si>
    <t>CI</t>
  </si>
  <si>
    <t>CI1</t>
  </si>
  <si>
    <t>100 LIBRARY DR</t>
  </si>
  <si>
    <t>CHAPEL HILL</t>
  </si>
  <si>
    <t>ORANGE</t>
  </si>
  <si>
    <t>Susan Brown</t>
  </si>
  <si>
    <t>(919) 968-2777</t>
  </si>
  <si>
    <t>(919) 968-2838</t>
  </si>
  <si>
    <t>sbrown2@townofchapelhill.org</t>
  </si>
  <si>
    <t>Meeghan Rosen</t>
  </si>
  <si>
    <t>(919) 969-2046</t>
  </si>
  <si>
    <t>mrosen@townofchapelhill.org</t>
  </si>
  <si>
    <t>http://chapelhillpubliclibrary.org</t>
  </si>
  <si>
    <t>M-CHAPELHILL-C</t>
  </si>
  <si>
    <t>C-MECKLENBURG</t>
  </si>
  <si>
    <t>OT</t>
  </si>
  <si>
    <t>310 N TRYON ST</t>
  </si>
  <si>
    <t>CHARLOTTE</t>
  </si>
  <si>
    <t>MECKLENBURG</t>
  </si>
  <si>
    <t>DAVID SINGLETON</t>
  </si>
  <si>
    <t>(704) 416-0612</t>
  </si>
  <si>
    <t>(704) 416-0677</t>
  </si>
  <si>
    <t>dsingleton@cmlibrary.org</t>
  </si>
  <si>
    <t>DONOVAN CRAIG</t>
  </si>
  <si>
    <t>ADMINISTRATIVE SUPPORT COORDINATOR</t>
  </si>
  <si>
    <t>(704) 416-0606</t>
  </si>
  <si>
    <t>dcraig@cmlibrary.org</t>
  </si>
  <si>
    <t>www.cmlibrary.org</t>
  </si>
  <si>
    <t>C-MECKLENBURG-C</t>
  </si>
  <si>
    <t>C-CHATHAM</t>
  </si>
  <si>
    <t>197 NC HWY 87 N</t>
  </si>
  <si>
    <t>PITTSBORO</t>
  </si>
  <si>
    <t>CHATHAM</t>
  </si>
  <si>
    <t>Linda Clarke</t>
  </si>
  <si>
    <t>(919) 545-8081</t>
  </si>
  <si>
    <t>(919) 545-8080</t>
  </si>
  <si>
    <t>lclarke@chathamlibraries.org</t>
  </si>
  <si>
    <t>Vickie R. Currin</t>
  </si>
  <si>
    <t>Tech Services Manager</t>
  </si>
  <si>
    <t>(919) 545-8082</t>
  </si>
  <si>
    <t>vickie.currin@chathamlibraries.org</t>
  </si>
  <si>
    <t>www.chathamlibraries.org</t>
  </si>
  <si>
    <t>WREN MEMORIAL LIBRARY</t>
  </si>
  <si>
    <t>500 N 2ND AVE</t>
  </si>
  <si>
    <t>SILER CITY</t>
  </si>
  <si>
    <t>C-CHATHAM-W</t>
  </si>
  <si>
    <t>C-CLEVELAND</t>
  </si>
  <si>
    <t>PO BOX 1120</t>
  </si>
  <si>
    <t>SHELBY</t>
  </si>
  <si>
    <t>104 HOWIE DR</t>
  </si>
  <si>
    <t>CLEVELAND</t>
  </si>
  <si>
    <t>Carol H. Wilson</t>
  </si>
  <si>
    <t>(704) 487-9069</t>
  </si>
  <si>
    <t>(704) 487-4856</t>
  </si>
  <si>
    <t>cwilson@ccml.org</t>
  </si>
  <si>
    <t>www.ccml.org</t>
  </si>
  <si>
    <t>C-CLEVELAND-C</t>
  </si>
  <si>
    <t>C-COLUMBUS</t>
  </si>
  <si>
    <t>407 N JK POWELL BLVD</t>
  </si>
  <si>
    <t>WHITEVILLE</t>
  </si>
  <si>
    <t>COLUMBUS</t>
  </si>
  <si>
    <t>Morris Pridgen Jr.</t>
  </si>
  <si>
    <t>(910) 642-3116</t>
  </si>
  <si>
    <t>(910) 642-3839</t>
  </si>
  <si>
    <t>mpridgen@columbusco.org</t>
  </si>
  <si>
    <t>Morris Pridgen, Jr.</t>
  </si>
  <si>
    <t>(910) 641-3977</t>
  </si>
  <si>
    <t>http://ccplnc.weebly.com</t>
  </si>
  <si>
    <t>C-COLUMBUS-CO</t>
  </si>
  <si>
    <t>R-CRAVEN-PAMLICO</t>
  </si>
  <si>
    <t>400 JOHNSON ST</t>
  </si>
  <si>
    <t>NEW BERN</t>
  </si>
  <si>
    <t>CRAVEN</t>
  </si>
  <si>
    <t>Susan W. Simpson</t>
  </si>
  <si>
    <t>(252) 728-2050</t>
  </si>
  <si>
    <t>(252) 728-1857</t>
  </si>
  <si>
    <t>susansimpson@carteretcountylibraries.org</t>
  </si>
  <si>
    <t>www.cpcrl.org</t>
  </si>
  <si>
    <t>BOGUE BANKS PUBLIC LIBRARY</t>
  </si>
  <si>
    <t>320 SALTER PATH RD</t>
  </si>
  <si>
    <t>PINE KNOLL SHORES</t>
  </si>
  <si>
    <t>CARTERET</t>
  </si>
  <si>
    <t>R-CRAVEN-PAMLICO-B</t>
  </si>
  <si>
    <t>C-CUMBERLAND</t>
  </si>
  <si>
    <t>300 MAIDEN LANE</t>
  </si>
  <si>
    <t>FAYETTEVILLE</t>
  </si>
  <si>
    <t>300 MAIDEN LN</t>
  </si>
  <si>
    <t>CUMBERLAND</t>
  </si>
  <si>
    <t>Joellen Risacher</t>
  </si>
  <si>
    <t>(910) 483-7727</t>
  </si>
  <si>
    <t>(910) 486-5372</t>
  </si>
  <si>
    <t>jrisacher@cumberland.lib.nc.us</t>
  </si>
  <si>
    <t>Cotina Jones</t>
  </si>
  <si>
    <t>Deputy Library Director</t>
  </si>
  <si>
    <t>cjones@cumberland.lib.nc.us</t>
  </si>
  <si>
    <t>www.cumberland.lib.nc.us</t>
  </si>
  <si>
    <t>C-CUMBERLAND-HQ</t>
  </si>
  <si>
    <t>C-DAVIDSON</t>
  </si>
  <si>
    <t>602 S MAIN ST</t>
  </si>
  <si>
    <t>LEXINGTON</t>
  </si>
  <si>
    <t>DAVIDSON</t>
  </si>
  <si>
    <t>Ruth Ann Copley</t>
  </si>
  <si>
    <t>(336) 242-2064</t>
  </si>
  <si>
    <t>(336) 249-8161</t>
  </si>
  <si>
    <t>ruth.copley@davidsoncountync.gov</t>
  </si>
  <si>
    <t>Gail Marsh</t>
  </si>
  <si>
    <t>Admin. Asst./Tech Support</t>
  </si>
  <si>
    <t>(336) 242-2942</t>
  </si>
  <si>
    <t>gail.marsh@davidsoncountync.gov</t>
  </si>
  <si>
    <t>www.co.davidson.nc.us/library</t>
  </si>
  <si>
    <t>LEXINGTON PUBLIC LIBRARY</t>
  </si>
  <si>
    <t>C-DAVIDSON-D</t>
  </si>
  <si>
    <t>C-DAVIE</t>
  </si>
  <si>
    <t>371 N MAIN ST</t>
  </si>
  <si>
    <t>MOCKSVILLE</t>
  </si>
  <si>
    <t>DAVIE</t>
  </si>
  <si>
    <t>Jane S. McAllister</t>
  </si>
  <si>
    <t>(336) 753-6034</t>
  </si>
  <si>
    <t>(336) 751-1370</t>
  </si>
  <si>
    <t>jmcallister@daviecountync.gov</t>
  </si>
  <si>
    <t>Jane McAllister</t>
  </si>
  <si>
    <t>library.daviecounty.org/</t>
  </si>
  <si>
    <t>C-DAVIE-D</t>
  </si>
  <si>
    <t>C-DUPLIN</t>
  </si>
  <si>
    <t>PO BOX 930</t>
  </si>
  <si>
    <t>KENANSVILLE</t>
  </si>
  <si>
    <t>107 BOWDEN DR</t>
  </si>
  <si>
    <t>DUPLIN</t>
  </si>
  <si>
    <t>Laura C Jones</t>
  </si>
  <si>
    <t>(910) 296-2117</t>
  </si>
  <si>
    <t>(910) 296-2172</t>
  </si>
  <si>
    <t>laura.jones@duplincountync.com</t>
  </si>
  <si>
    <t>Laura C Jones/Shannon Sutton</t>
  </si>
  <si>
    <t>www.youseemore.com/duplin</t>
  </si>
  <si>
    <t>DUPLIN COUNTY - DOROTHY WIGHTMAN LIBRARY</t>
  </si>
  <si>
    <t>C-DUPLIN-D</t>
  </si>
  <si>
    <t>C-DURHAM</t>
  </si>
  <si>
    <t>101 East Morgan Street</t>
  </si>
  <si>
    <t>DURHAM</t>
  </si>
  <si>
    <t>Tammy Baggett</t>
  </si>
  <si>
    <t>(919) 560-0164</t>
  </si>
  <si>
    <t>(919) 560-0137</t>
  </si>
  <si>
    <t>tbaggett@dconc.gov</t>
  </si>
  <si>
    <t>Kathy Makens</t>
  </si>
  <si>
    <t>Resources and Finance Officer</t>
  </si>
  <si>
    <t>(919) 560-0187</t>
  </si>
  <si>
    <t>kmakens@dconc.gov</t>
  </si>
  <si>
    <t>durhamcountylibrary.org</t>
  </si>
  <si>
    <t>PO BOX 3809</t>
  </si>
  <si>
    <t>300 N ROXBORO ST</t>
  </si>
  <si>
    <t>C-DURHAM-D</t>
  </si>
  <si>
    <t>R-EAST ALBEMARLE</t>
  </si>
  <si>
    <t>100 E COLONIAL AVE</t>
  </si>
  <si>
    <t>ELIZABETH CITY</t>
  </si>
  <si>
    <t>PASQUOTANK</t>
  </si>
  <si>
    <t>Jonathan Wark</t>
  </si>
  <si>
    <t>(252) 335-2511</t>
  </si>
  <si>
    <t>(252) 335-2386</t>
  </si>
  <si>
    <t>jwark@earlibrary.org</t>
  </si>
  <si>
    <t>Jonathan Warl</t>
  </si>
  <si>
    <t>(252) 473-2372</t>
  </si>
  <si>
    <t>(252) 473-6034</t>
  </si>
  <si>
    <t>www.earlibrary.org</t>
  </si>
  <si>
    <t>PASQUOTANK COUNTY LIBRARY</t>
  </si>
  <si>
    <t>R-EASTALBEMARLE-P</t>
  </si>
  <si>
    <t>C-EDGECOMBE</t>
  </si>
  <si>
    <t>909 MAIN ST</t>
  </si>
  <si>
    <t>TARBORO</t>
  </si>
  <si>
    <t>EDGECOMBE</t>
  </si>
  <si>
    <t>Roman Leary</t>
  </si>
  <si>
    <t>(252) 823-1141</t>
  </si>
  <si>
    <t>(252) 823-7699</t>
  </si>
  <si>
    <t>rleary@edgecombelibrary.org</t>
  </si>
  <si>
    <t>Mary S Howard</t>
  </si>
  <si>
    <t>showard@edgecombelibrary.org</t>
  </si>
  <si>
    <t>www.edgecombelibrary.org</t>
  </si>
  <si>
    <t>C-EDGECOMBE-E</t>
  </si>
  <si>
    <t>M-FARMVILLE</t>
  </si>
  <si>
    <t>4276 W CHURCH ST</t>
  </si>
  <si>
    <t>FARMVILLE</t>
  </si>
  <si>
    <t>PITT</t>
  </si>
  <si>
    <t>David Miller</t>
  </si>
  <si>
    <t>(252) 753-6713</t>
  </si>
  <si>
    <t>dmiller@farmvillenc.gov</t>
  </si>
  <si>
    <t>www.farmvillelibrary.org</t>
  </si>
  <si>
    <t>M-FARMVILLE-F</t>
  </si>
  <si>
    <t>R-FONTANA</t>
  </si>
  <si>
    <t>33 FRYEMONT ST</t>
  </si>
  <si>
    <t>BRYSON CITY</t>
  </si>
  <si>
    <t>SWAIN</t>
  </si>
  <si>
    <t>Karen Wallace</t>
  </si>
  <si>
    <t>(828) 524-3600</t>
  </si>
  <si>
    <t>(828) 488-2638</t>
  </si>
  <si>
    <t>kwallace@fontanalib.org</t>
  </si>
  <si>
    <t>Donna Rowland</t>
  </si>
  <si>
    <t>Finance Specialist</t>
  </si>
  <si>
    <t>(828) 488-2382</t>
  </si>
  <si>
    <t>drowland@fontanalib.org</t>
  </si>
  <si>
    <t>www.fontanalib.org</t>
  </si>
  <si>
    <t>ALBERT CARLTON-CASHIERS COMMUNITY LIBRARY</t>
  </si>
  <si>
    <t>P.O. BOX 2127</t>
  </si>
  <si>
    <t>CASHIERS</t>
  </si>
  <si>
    <t>249 FRANK ALLEN RD</t>
  </si>
  <si>
    <t>JACKSON</t>
  </si>
  <si>
    <t>R-FONTANA-CASHIERS</t>
  </si>
  <si>
    <t>C-FORSYTH</t>
  </si>
  <si>
    <t>201 N. Chestnut St. 5th Flr.</t>
  </si>
  <si>
    <t>WINSTON-SALEM</t>
  </si>
  <si>
    <t>660 W 5TH ST</t>
  </si>
  <si>
    <t>FORSYTH</t>
  </si>
  <si>
    <t>Sylvia Sprinkle-Hamlin</t>
  </si>
  <si>
    <t>(336) 703-3016</t>
  </si>
  <si>
    <t>(336) 727-2549</t>
  </si>
  <si>
    <t>hamlinss@forsythlibrary.org</t>
  </si>
  <si>
    <t>hamlinss@forsyth.cc</t>
  </si>
  <si>
    <t>www.forsythlibrary.org</t>
  </si>
  <si>
    <t>C-FORSYTH-F</t>
  </si>
  <si>
    <t>C-FRANKLIN</t>
  </si>
  <si>
    <t>906 N MAIN ST</t>
  </si>
  <si>
    <t>LOUISBURG</t>
  </si>
  <si>
    <t>FRANKLIN</t>
  </si>
  <si>
    <t>Holt Kornegay</t>
  </si>
  <si>
    <t>(919) 496-2111</t>
  </si>
  <si>
    <t>(919) 496-1339</t>
  </si>
  <si>
    <t>hkornegay@franklincountync.us</t>
  </si>
  <si>
    <t>Wayne Hunt</t>
  </si>
  <si>
    <t>Administrative Support Specialist</t>
  </si>
  <si>
    <t>whunt@franklincountync.us</t>
  </si>
  <si>
    <t>www.franklincountync.us/services/library</t>
  </si>
  <si>
    <t>C-FRANKLIN-F</t>
  </si>
  <si>
    <t>C-GASTON</t>
  </si>
  <si>
    <t>1555 East Garrison Boulevard</t>
  </si>
  <si>
    <t>GASTONIA</t>
  </si>
  <si>
    <t>Gastonia</t>
  </si>
  <si>
    <t>GASTON</t>
  </si>
  <si>
    <t>Laurel R. Morris</t>
  </si>
  <si>
    <t>(704) 868-2164</t>
  </si>
  <si>
    <t>(704) 853-6012</t>
  </si>
  <si>
    <t>laurel.morris@gastongov.com</t>
  </si>
  <si>
    <t>www.gastonlibrary.org</t>
  </si>
  <si>
    <t>GASTON COUNTY PUBLIC LIBRARY (REGIONAL HEADQUARTERS)</t>
  </si>
  <si>
    <t>1555 E. GARRISON BLVD</t>
  </si>
  <si>
    <t>1555 E GARRISON BLVD</t>
  </si>
  <si>
    <t>C-GASTON-G</t>
  </si>
  <si>
    <t>M-WASHINGTON</t>
  </si>
  <si>
    <t>122 VAN NORDEN ST</t>
  </si>
  <si>
    <t>Sandra Silvey</t>
  </si>
  <si>
    <t>(252) 975-9356</t>
  </si>
  <si>
    <t>ssilvey@washingtonnc.gov</t>
  </si>
  <si>
    <t>www.washington-nc.libguides.com</t>
  </si>
  <si>
    <t>M-WASHINGTON-W</t>
  </si>
  <si>
    <t>C-GRANVILLE</t>
  </si>
  <si>
    <t>PO BOX 339</t>
  </si>
  <si>
    <t>OXFORD</t>
  </si>
  <si>
    <t>210 MAIN ST</t>
  </si>
  <si>
    <t>GRANVILLE</t>
  </si>
  <si>
    <t>Will Robinson</t>
  </si>
  <si>
    <t>(919) 693-1121</t>
  </si>
  <si>
    <t>(919) 693-2244</t>
  </si>
  <si>
    <t>will.robinson@granvillecounty.org</t>
  </si>
  <si>
    <t>Interim Director</t>
  </si>
  <si>
    <t>(919) 693-1122</t>
  </si>
  <si>
    <t>www.granville.lib.nc.us</t>
  </si>
  <si>
    <t>RICHARD H. THORNTON LIBRARY</t>
  </si>
  <si>
    <t>C-GRANVILLE-T</t>
  </si>
  <si>
    <t>C-GUILFORD</t>
  </si>
  <si>
    <t>PO BOX 3178</t>
  </si>
  <si>
    <t>GREENSBORO</t>
  </si>
  <si>
    <t>219 N CHURCH ST</t>
  </si>
  <si>
    <t>GUILFORD</t>
  </si>
  <si>
    <t>Brigitte H. Blanton</t>
  </si>
  <si>
    <t>(336) 373-2716</t>
  </si>
  <si>
    <t>(336) 333-6781</t>
  </si>
  <si>
    <t>brigitte.blanton@greensboro-nc.gov</t>
  </si>
  <si>
    <t>Dena Keesee</t>
  </si>
  <si>
    <t>Spec Admin Support</t>
  </si>
  <si>
    <t>(336) 373-2698</t>
  </si>
  <si>
    <t>dena.keesee@greensboro-nc.gov</t>
  </si>
  <si>
    <t>www.greensborolibrary.org</t>
  </si>
  <si>
    <t>C-GUILFORD-CE</t>
  </si>
  <si>
    <t>C-HALIFAX</t>
  </si>
  <si>
    <t>PO BOX 97</t>
  </si>
  <si>
    <t>HALIFAX</t>
  </si>
  <si>
    <t>33 GRANVILLE ST</t>
  </si>
  <si>
    <t>Virginia Orvedahl</t>
  </si>
  <si>
    <t>(252) 583-3631</t>
  </si>
  <si>
    <t>(252) 583-8661</t>
  </si>
  <si>
    <t>orvedahlg@halifaxnc.com</t>
  </si>
  <si>
    <t>Ginny Orvedahl</t>
  </si>
  <si>
    <t>www.halifaxnc.libguides.com/hcl</t>
  </si>
  <si>
    <t>HALIFAX COUNTY LIBRARY</t>
  </si>
  <si>
    <t>C-HALIFAX-H</t>
  </si>
  <si>
    <t>C-HARNETT</t>
  </si>
  <si>
    <t>PO BOX 1149</t>
  </si>
  <si>
    <t>LILLINGTON</t>
  </si>
  <si>
    <t>601 S MAIN ST</t>
  </si>
  <si>
    <t>HARNETT</t>
  </si>
  <si>
    <t>Angela McCauley</t>
  </si>
  <si>
    <t>(910) 893-3446</t>
  </si>
  <si>
    <t>(910) 893-3001</t>
  </si>
  <si>
    <t>amccauley@harnett.org</t>
  </si>
  <si>
    <t>www.harnett.org/library</t>
  </si>
  <si>
    <t>C-HARNETT-H</t>
  </si>
  <si>
    <t>M-NASHVILLE</t>
  </si>
  <si>
    <t>114 W CHURCH ST</t>
  </si>
  <si>
    <t>NASHVILLE</t>
  </si>
  <si>
    <t>Emily Enderle</t>
  </si>
  <si>
    <t>(252) 459-2106</t>
  </si>
  <si>
    <t>(252) 459-8926</t>
  </si>
  <si>
    <t>emily.enderle@townofnashvillenc.gov</t>
  </si>
  <si>
    <t>http://www.townofnashville.com/community/town-library</t>
  </si>
  <si>
    <t>M-NASHVILLE-C</t>
  </si>
  <si>
    <t>C-HAYWOOD</t>
  </si>
  <si>
    <t>678 S HAYWOOD ST</t>
  </si>
  <si>
    <t>WAYNESVILLE</t>
  </si>
  <si>
    <t>HAYWOOD</t>
  </si>
  <si>
    <t>Kathy Vossler</t>
  </si>
  <si>
    <t>(828) 452-5169</t>
  </si>
  <si>
    <t>(828) 452-6746</t>
  </si>
  <si>
    <t>kathy.vossler@haywoodcountync.gov</t>
  </si>
  <si>
    <t>www.haywoodlibrary.org</t>
  </si>
  <si>
    <t>C-HAYWOOD-H</t>
  </si>
  <si>
    <t>C-HENDERSON</t>
  </si>
  <si>
    <t>301 N WASHINGTON ST</t>
  </si>
  <si>
    <t>HENDERSONVILLE</t>
  </si>
  <si>
    <t>HENDERSON</t>
  </si>
  <si>
    <t>Trina Rushing</t>
  </si>
  <si>
    <t>(828) 697-4725</t>
  </si>
  <si>
    <t>(828) 692-8449</t>
  </si>
  <si>
    <t>trushing@henderson.lib.nc.us</t>
  </si>
  <si>
    <t>www.hendersoncountync.gov/library</t>
  </si>
  <si>
    <t>C-HENDERSON-H</t>
  </si>
  <si>
    <t>M-HICKORY</t>
  </si>
  <si>
    <t>375 3RD ST NE</t>
  </si>
  <si>
    <t>HICKORY</t>
  </si>
  <si>
    <t>Sarah Greene</t>
  </si>
  <si>
    <t>(828) 261-2275</t>
  </si>
  <si>
    <t>(828) 304-0023</t>
  </si>
  <si>
    <t>sgreene@hickorync.gov</t>
  </si>
  <si>
    <t>Viveca Huffman</t>
  </si>
  <si>
    <t>(828) 261-2276</t>
  </si>
  <si>
    <t>vhuffman@hickorync.gov</t>
  </si>
  <si>
    <t>www.hickorync.gov/library</t>
  </si>
  <si>
    <t>PATRICK BEAVER MEMORIAL LIBRARY</t>
  </si>
  <si>
    <t>M-HICKORY-E</t>
  </si>
  <si>
    <t>M-HIGH POINT</t>
  </si>
  <si>
    <t>PO BOX 2530</t>
  </si>
  <si>
    <t>HIGH POINT</t>
  </si>
  <si>
    <t>901 N MAIN ST</t>
  </si>
  <si>
    <t>Mary M. Sizemore</t>
  </si>
  <si>
    <t>(336) 883-3694</t>
  </si>
  <si>
    <t>(336) 883-3636</t>
  </si>
  <si>
    <t>mary.sizemore@highpointnc.gov</t>
  </si>
  <si>
    <t>Lorrie Russell</t>
  </si>
  <si>
    <t>Libraries Director, Assistant</t>
  </si>
  <si>
    <t>(336) 883-3644</t>
  </si>
  <si>
    <t>lorrie.russell@highpointnc.gov</t>
  </si>
  <si>
    <t>www.highpointpubliclibrary.com</t>
  </si>
  <si>
    <t>M-HIGHPOINT-H</t>
  </si>
  <si>
    <t>M-Clayton</t>
  </si>
  <si>
    <t>100 S CHURCH ST</t>
  </si>
  <si>
    <t>CLAYTON</t>
  </si>
  <si>
    <t>Joy Garretson</t>
  </si>
  <si>
    <t>(919) 553-5542</t>
  </si>
  <si>
    <t>jgarretson@townofclaytonnc.org</t>
  </si>
  <si>
    <t>claytonlibrarync.org</t>
  </si>
  <si>
    <t>100 S CHURCH STREET</t>
  </si>
  <si>
    <t>JOHNSTON</t>
  </si>
  <si>
    <t>C-JOHNSTON-H</t>
  </si>
  <si>
    <t>C-IREDELL</t>
  </si>
  <si>
    <t>PO BOX 1810</t>
  </si>
  <si>
    <t>STATESVILLE</t>
  </si>
  <si>
    <t>201 N TRADD ST</t>
  </si>
  <si>
    <t>IREDELL</t>
  </si>
  <si>
    <t>Steve Messick</t>
  </si>
  <si>
    <t>(704) 878-3092</t>
  </si>
  <si>
    <t>(704) 878-5449</t>
  </si>
  <si>
    <t>smessick@iredell.lib.nc.us</t>
  </si>
  <si>
    <t>www.iredell.lib.nc.us</t>
  </si>
  <si>
    <t>C-IREDELL-I</t>
  </si>
  <si>
    <t>M-KINGS MOUNTAIN</t>
  </si>
  <si>
    <t>100 S PIEDMONT AVE</t>
  </si>
  <si>
    <t>KINGS MOUNTAIN</t>
  </si>
  <si>
    <t>Sharon Stack</t>
  </si>
  <si>
    <t>(704) 739-2371</t>
  </si>
  <si>
    <t>(704) 734-4499</t>
  </si>
  <si>
    <t>sstack@mauneylibrary.org</t>
  </si>
  <si>
    <t>(704) 793-2371</t>
  </si>
  <si>
    <t>(704) 739-4499</t>
  </si>
  <si>
    <t>mauneylibrary.org</t>
  </si>
  <si>
    <t>M-KINGSMOUNTAIN-M</t>
  </si>
  <si>
    <t>C-LEE</t>
  </si>
  <si>
    <t>107 HAWKINS AVE</t>
  </si>
  <si>
    <t>SANFORD</t>
  </si>
  <si>
    <t>LEE</t>
  </si>
  <si>
    <t>Beth List</t>
  </si>
  <si>
    <t>(919) 718-4665</t>
  </si>
  <si>
    <t>(919) 775-1832</t>
  </si>
  <si>
    <t>blist@leecountync.gov</t>
  </si>
  <si>
    <t>Director of Library Services</t>
  </si>
  <si>
    <t>http://library.leecountync.gov/home</t>
  </si>
  <si>
    <t>LEE COUNTY LIBRARY SYSTEM</t>
  </si>
  <si>
    <t>C-LEE-L</t>
  </si>
  <si>
    <t>C-LINCOLN</t>
  </si>
  <si>
    <t>CC</t>
  </si>
  <si>
    <t>306 W MAIN ST</t>
  </si>
  <si>
    <t>LINCOLNTON</t>
  </si>
  <si>
    <t>LINCOLN</t>
  </si>
  <si>
    <t>Jennifer Sackett</t>
  </si>
  <si>
    <t>(704) 735-8044</t>
  </si>
  <si>
    <t>(704) 732-9042</t>
  </si>
  <si>
    <t>jsackett@lincolncounty.org</t>
  </si>
  <si>
    <t>Stephanie Green/Mike Cabiness</t>
  </si>
  <si>
    <t>Adm. Asst. / IT Analyst</t>
  </si>
  <si>
    <t>(704) 732-0548</t>
  </si>
  <si>
    <t>sgreen@lincolncounty.org</t>
  </si>
  <si>
    <t>www.mylincolnlibrary.org</t>
  </si>
  <si>
    <t>CHARLES R. JONAS LIBRARY</t>
  </si>
  <si>
    <t>C-LINCOLN-C</t>
  </si>
  <si>
    <t>C-MADISON</t>
  </si>
  <si>
    <t>1335 N MAIN ST</t>
  </si>
  <si>
    <t>MARSHALL</t>
  </si>
  <si>
    <t>MADISON</t>
  </si>
  <si>
    <t>Melanie U. Morgan</t>
  </si>
  <si>
    <t>(828) 649-3741</t>
  </si>
  <si>
    <t>(828) 649-3504</t>
  </si>
  <si>
    <t>mmorgan@madisoncountync.gov</t>
  </si>
  <si>
    <t>www.madisoncountylibrary.net</t>
  </si>
  <si>
    <t>C-MADISON-M</t>
  </si>
  <si>
    <t>C-MCDOWELL</t>
  </si>
  <si>
    <t>90 W COURT ST</t>
  </si>
  <si>
    <t>MARION</t>
  </si>
  <si>
    <t>MCDOWELL</t>
  </si>
  <si>
    <t>Marlan Brinkley</t>
  </si>
  <si>
    <t>(828) 652-3858</t>
  </si>
  <si>
    <t>(828) 652-2098</t>
  </si>
  <si>
    <t>mbrinkley@mcdowellpubliclibrary.org</t>
  </si>
  <si>
    <t>www.mcdowellpubliclibrary.org</t>
  </si>
  <si>
    <t>C-MCDOWELL-M</t>
  </si>
  <si>
    <t>M-MOORESVILLE</t>
  </si>
  <si>
    <t>304 S MAIN ST</t>
  </si>
  <si>
    <t>MOORESVILLE</t>
  </si>
  <si>
    <t>Marian Lytle</t>
  </si>
  <si>
    <t>(704) 660-3272</t>
  </si>
  <si>
    <t>(704) 660-3292</t>
  </si>
  <si>
    <t>mlytle@mooresvillenc.gov</t>
  </si>
  <si>
    <t>Chao Huang</t>
  </si>
  <si>
    <t>Digital Services Librarian</t>
  </si>
  <si>
    <t>(704) 799-4203</t>
  </si>
  <si>
    <t>(704) 663-2459</t>
  </si>
  <si>
    <t>chuang@mooresvillenc.gov</t>
  </si>
  <si>
    <t>www.mooresvillelibrary.org</t>
  </si>
  <si>
    <t>M-MOORESVILLE-M</t>
  </si>
  <si>
    <t>R-NANTAHALA</t>
  </si>
  <si>
    <t>11 BLUMENTHAL ST</t>
  </si>
  <si>
    <t>MURPHY</t>
  </si>
  <si>
    <t>CHEROKEE</t>
  </si>
  <si>
    <t>Daphne Simmons</t>
  </si>
  <si>
    <t>(828) 837-2025</t>
  </si>
  <si>
    <t>(828) 837-6416</t>
  </si>
  <si>
    <t>dchildres@nantahalalibrary.org</t>
  </si>
  <si>
    <t>Nantahala Regional Library Director</t>
  </si>
  <si>
    <t>www.nantahalalibrary.org</t>
  </si>
  <si>
    <t>ANDREWS PUBLIC LIBRARY</t>
  </si>
  <si>
    <t>871 MAIN ST</t>
  </si>
  <si>
    <t>ANDREWS</t>
  </si>
  <si>
    <t>R-NANTAHALA-C</t>
  </si>
  <si>
    <t>R-NEUSE</t>
  </si>
  <si>
    <t>510 N QUEEN ST</t>
  </si>
  <si>
    <t>KINSTON</t>
  </si>
  <si>
    <t>Agnes W. Ho</t>
  </si>
  <si>
    <t>(252) 527-7066</t>
  </si>
  <si>
    <t>(252) 527-8220</t>
  </si>
  <si>
    <t>aho@neuselibrary.org</t>
  </si>
  <si>
    <t>Stephanie Brown</t>
  </si>
  <si>
    <t>Finance Officer</t>
  </si>
  <si>
    <t>sbrown@neuselibrary.org</t>
  </si>
  <si>
    <t>www.neuselibrary.org</t>
  </si>
  <si>
    <t>KINSTON-LENOIR COUNTY PUBLIC LIBRARY</t>
  </si>
  <si>
    <t>R-NEUSE-K</t>
  </si>
  <si>
    <t>C-NEW HANOVER</t>
  </si>
  <si>
    <t>201 CHESTNUT ST</t>
  </si>
  <si>
    <t>WILMINGTON</t>
  </si>
  <si>
    <t>NEW HANOVER</t>
  </si>
  <si>
    <t>HARRY TUCHMAYER</t>
  </si>
  <si>
    <t>(910) 798-6321</t>
  </si>
  <si>
    <t>(910) 798-6312</t>
  </si>
  <si>
    <t>HTUCHMAYER@NHCGOV.COM</t>
  </si>
  <si>
    <t>Yvette Mays</t>
  </si>
  <si>
    <t>Admin Specialist</t>
  </si>
  <si>
    <t>(910) 798-6309</t>
  </si>
  <si>
    <t>ymays@nhcgov.com</t>
  </si>
  <si>
    <t>WWW.NHCLIBRARY.ORG</t>
  </si>
  <si>
    <t>C-NEWHANOVER-N</t>
  </si>
  <si>
    <t>R-NORTHWESTERN</t>
  </si>
  <si>
    <t>111 N FRONT ST</t>
  </si>
  <si>
    <t>ELKIN</t>
  </si>
  <si>
    <t>SURRY</t>
  </si>
  <si>
    <t>Joan Sherif</t>
  </si>
  <si>
    <t>(336) 835-4894</t>
  </si>
  <si>
    <t>(336) 835-1356</t>
  </si>
  <si>
    <t>jsherif@nwrl.org</t>
  </si>
  <si>
    <t>www.nwrl.org</t>
  </si>
  <si>
    <t>ALLEGHANY COUNTY PUBLIC LIBRARY</t>
  </si>
  <si>
    <t>PO BOX 656</t>
  </si>
  <si>
    <t>SPARTA</t>
  </si>
  <si>
    <t>122 N MAIN ST</t>
  </si>
  <si>
    <t>ALLEGHANY</t>
  </si>
  <si>
    <t>R-NORTHWESTERN-A</t>
  </si>
  <si>
    <t>C-ONSLOW</t>
  </si>
  <si>
    <t>58 DORIS AVENUE E</t>
  </si>
  <si>
    <t>JACKSONVILLE</t>
  </si>
  <si>
    <t>ONSLOW</t>
  </si>
  <si>
    <t>Virginia Sharp March</t>
  </si>
  <si>
    <t>(910) 455-7350</t>
  </si>
  <si>
    <t>(910) 989-5790</t>
  </si>
  <si>
    <t>virginia_march@onslowcountync.gov</t>
  </si>
  <si>
    <t>www.onslowcountync.gov/library</t>
  </si>
  <si>
    <t>C-ONSLOW-O</t>
  </si>
  <si>
    <t>C-ORANGE</t>
  </si>
  <si>
    <t>137 W MARGARET LN</t>
  </si>
  <si>
    <t>HILLSBOROUGH</t>
  </si>
  <si>
    <t>Lucinda Munger</t>
  </si>
  <si>
    <t>(919) 245-2528</t>
  </si>
  <si>
    <t>(919) 644-3372</t>
  </si>
  <si>
    <t>lmunger@orangecountync.gov</t>
  </si>
  <si>
    <t>Andrea Tullos</t>
  </si>
  <si>
    <t>Assistant Library Director</t>
  </si>
  <si>
    <t>(919) 245-2529</t>
  </si>
  <si>
    <t>atullos@orangecountync.gov</t>
  </si>
  <si>
    <t>http://www.orangecountync.gov/departments/library/index.php</t>
  </si>
  <si>
    <t>Hillsborough</t>
  </si>
  <si>
    <t>C-ORANGE-O</t>
  </si>
  <si>
    <t>C-PENDER</t>
  </si>
  <si>
    <t>PO BOX 879</t>
  </si>
  <si>
    <t>BURGAW</t>
  </si>
  <si>
    <t>103 S COWAN ST</t>
  </si>
  <si>
    <t>PENDER</t>
  </si>
  <si>
    <t>Michael Y Taylor</t>
  </si>
  <si>
    <t>(910) 259-5113</t>
  </si>
  <si>
    <t>mtaylor@pendercountync.gov</t>
  </si>
  <si>
    <t>Mike Taylor</t>
  </si>
  <si>
    <t>penderpubliclibrary.org</t>
  </si>
  <si>
    <t>C-PENDER-P</t>
  </si>
  <si>
    <t>C-VANCE</t>
  </si>
  <si>
    <t>NP</t>
  </si>
  <si>
    <t>205 BRECKENRIDGE ST</t>
  </si>
  <si>
    <t>VANCE</t>
  </si>
  <si>
    <t>Patti McAnally</t>
  </si>
  <si>
    <t>(252) 438-3744</t>
  </si>
  <si>
    <t>pmcanally@perrylibrary.org</t>
  </si>
  <si>
    <t>(252) 438-3316</t>
  </si>
  <si>
    <t>www.perrylibrary.org</t>
  </si>
  <si>
    <t>C-VANCE-H</t>
  </si>
  <si>
    <t>C-PERSON</t>
  </si>
  <si>
    <t>319 S MAIN ST</t>
  </si>
  <si>
    <t>ROXBORO</t>
  </si>
  <si>
    <t>PERSON</t>
  </si>
  <si>
    <t>Christy M Bondy</t>
  </si>
  <si>
    <t>(336) 597-7881</t>
  </si>
  <si>
    <t>(336) 597-5081</t>
  </si>
  <si>
    <t>cbondy@personcounty.net</t>
  </si>
  <si>
    <t>Christy Bondy</t>
  </si>
  <si>
    <t>www.personcounty.net/index.aspx?page=176</t>
  </si>
  <si>
    <t>319 S. MAIN STREET</t>
  </si>
  <si>
    <t>C-PERSON-P</t>
  </si>
  <si>
    <t>R-PETTIGREW</t>
  </si>
  <si>
    <t>201 E THIRD ST</t>
  </si>
  <si>
    <t>PLYMOUTH</t>
  </si>
  <si>
    <t>CHOWAN, PERQUIMANS,</t>
  </si>
  <si>
    <t>Judi Bugniazet</t>
  </si>
  <si>
    <t>(252) 793-2875</t>
  </si>
  <si>
    <t>(252) 793-2818</t>
  </si>
  <si>
    <t>jbugniazet@pettigrewlibraries.org</t>
  </si>
  <si>
    <t>www.pettigrewlibraries.org</t>
  </si>
  <si>
    <t>PERQUIMANS COUNTY LIBRARY</t>
  </si>
  <si>
    <t>110 W ACADEMY ST</t>
  </si>
  <si>
    <t>PERQUIMANS</t>
  </si>
  <si>
    <t>R-PETTIGREW-P</t>
  </si>
  <si>
    <t>C-POLK</t>
  </si>
  <si>
    <t>1289 W MILLS ST</t>
  </si>
  <si>
    <t>POLK</t>
  </si>
  <si>
    <t>Rishara Finsel</t>
  </si>
  <si>
    <t>(828) 894-8721</t>
  </si>
  <si>
    <t>(828) 894-2761</t>
  </si>
  <si>
    <t>rfinsel@polklibrary.org</t>
  </si>
  <si>
    <t>www.polklibrary.org</t>
  </si>
  <si>
    <t>C-POLK-P</t>
  </si>
  <si>
    <t>C-JOHNSTON</t>
  </si>
  <si>
    <t>305 MARKET ST</t>
  </si>
  <si>
    <t>SMITHFIELD</t>
  </si>
  <si>
    <t>Margaret Marshall</t>
  </si>
  <si>
    <t>(919) 934-8146</t>
  </si>
  <si>
    <t>(919) 934-8084</t>
  </si>
  <si>
    <t>mmarshall@pljcs.org</t>
  </si>
  <si>
    <t>www.pljcs.org</t>
  </si>
  <si>
    <t>PUBLIC LIBRARY OF JOHNSTON CNTY &amp; SMITHFIELD</t>
  </si>
  <si>
    <t>C-JOHNSTON-J</t>
  </si>
  <si>
    <t>C-RANDOLPH</t>
  </si>
  <si>
    <t>201 WORTH ST</t>
  </si>
  <si>
    <t>ASHEBORO</t>
  </si>
  <si>
    <t>RANDOLPH</t>
  </si>
  <si>
    <t>ROSS HOLT</t>
  </si>
  <si>
    <t>(336) 318-6806</t>
  </si>
  <si>
    <t>(336) 318-6823</t>
  </si>
  <si>
    <t>rholt@randolphlibrary.org</t>
  </si>
  <si>
    <t>Linda Shirley</t>
  </si>
  <si>
    <t>Business Manager</t>
  </si>
  <si>
    <t>(336) 318-6812</t>
  </si>
  <si>
    <t>lsshirley@randolphlibrary.org</t>
  </si>
  <si>
    <t>www.randolphlibrary.org</t>
  </si>
  <si>
    <t>C-RANDOLPH-R</t>
  </si>
  <si>
    <t>M-ROANOKE RAPIDS</t>
  </si>
  <si>
    <t>HQ</t>
  </si>
  <si>
    <t>319 ROANOKE AVE</t>
  </si>
  <si>
    <t>ROANOKE RAPIDS</t>
  </si>
  <si>
    <t>Jeffrey C. Watson</t>
  </si>
  <si>
    <t>(252) 533-2890</t>
  </si>
  <si>
    <t>jwatson@roanokerapidsnc.com</t>
  </si>
  <si>
    <t>Head Librarian</t>
  </si>
  <si>
    <t>(252) 676-6653</t>
  </si>
  <si>
    <t>www.youseemore.com/RoanokeRapids/</t>
  </si>
  <si>
    <t>M-ROANOKERAPIDS-R</t>
  </si>
  <si>
    <t>C-ROBESON</t>
  </si>
  <si>
    <t>PO BOX 988</t>
  </si>
  <si>
    <t>LUMBERTON</t>
  </si>
  <si>
    <t>101 N CHESTNUT ST</t>
  </si>
  <si>
    <t>ROBESON</t>
  </si>
  <si>
    <t>Katie Fountain</t>
  </si>
  <si>
    <t>(910) 738-4859</t>
  </si>
  <si>
    <t>(910) 739-8321</t>
  </si>
  <si>
    <t>kfountain@robesoncountylibrary.org</t>
  </si>
  <si>
    <t>www.robesoncountylibrary.org</t>
  </si>
  <si>
    <t>C-ROBESON-L</t>
  </si>
  <si>
    <t>C-ROCKINGHAM</t>
  </si>
  <si>
    <t>527 BOONE RD</t>
  </si>
  <si>
    <t>EDEN</t>
  </si>
  <si>
    <t>ROCKINGHAM</t>
  </si>
  <si>
    <t>Michael P. Roche</t>
  </si>
  <si>
    <t>(336) 627-1106</t>
  </si>
  <si>
    <t>(336) 623-1258</t>
  </si>
  <si>
    <t>mroche@co.rockingham.nc.us</t>
  </si>
  <si>
    <t>Cathy Lemons</t>
  </si>
  <si>
    <t>clemons@co.rockingham.nc.us</t>
  </si>
  <si>
    <t>www.rcpl.org</t>
  </si>
  <si>
    <t>EDEN BRANCH LIBRARY</t>
  </si>
  <si>
    <t>598 S PIERCE ST</t>
  </si>
  <si>
    <t>C-ROCKINGHAM-E</t>
  </si>
  <si>
    <t>C-ROWAN</t>
  </si>
  <si>
    <t>201 W FISHER ST</t>
  </si>
  <si>
    <t>SALISBURY</t>
  </si>
  <si>
    <t>ROWAN</t>
  </si>
  <si>
    <t>Jeff Hall</t>
  </si>
  <si>
    <t>(704) 216-8233</t>
  </si>
  <si>
    <t>(704) 216-8237</t>
  </si>
  <si>
    <t>jeff.hall@rowancountync.gov</t>
  </si>
  <si>
    <t>Edward Hirst</t>
  </si>
  <si>
    <t>Technical Services Supervisor</t>
  </si>
  <si>
    <t>(704) 216-8259</t>
  </si>
  <si>
    <t>(704) 216-8262</t>
  </si>
  <si>
    <t>edward.hirst@rowancountync.gov</t>
  </si>
  <si>
    <t>www.rowanpubliclibrary.org</t>
  </si>
  <si>
    <t>C-RUTHERFORD</t>
  </si>
  <si>
    <t>255 CALLAHAN KOON RD</t>
  </si>
  <si>
    <t>SPINDALE</t>
  </si>
  <si>
    <t>RUTHERFORD</t>
  </si>
  <si>
    <t>April Young</t>
  </si>
  <si>
    <t>(828) 287-6117</t>
  </si>
  <si>
    <t>(828) 287-6119</t>
  </si>
  <si>
    <t>april.young@rutherfordcountync.gov</t>
  </si>
  <si>
    <t>rutherfordcountylibrary.org</t>
  </si>
  <si>
    <t>C-RUTHERFORD-S</t>
  </si>
  <si>
    <t>C-SAMPSON</t>
  </si>
  <si>
    <t>217 GRAHAM ST</t>
  </si>
  <si>
    <t>CLINTON</t>
  </si>
  <si>
    <t>SAMPSON</t>
  </si>
  <si>
    <t>Heather Bonney</t>
  </si>
  <si>
    <t>(910) 592-4153</t>
  </si>
  <si>
    <t>(910) 590-3504</t>
  </si>
  <si>
    <t>hbonney@sampsonnc.com</t>
  </si>
  <si>
    <t>http://www.sampsonnc.com/departments/library_services/</t>
  </si>
  <si>
    <t>J.C. HOLLIDAY LIBRARY</t>
  </si>
  <si>
    <t>C-SAMPSON-S</t>
  </si>
  <si>
    <t>R-SANDHILL</t>
  </si>
  <si>
    <t>412 E FRANKLIN ST</t>
  </si>
  <si>
    <t>RICHMOND</t>
  </si>
  <si>
    <t>Jesse Gibson</t>
  </si>
  <si>
    <t>(910) 997-3388</t>
  </si>
  <si>
    <t>(910) 997-2516</t>
  </si>
  <si>
    <t>jesse.gibson@srls.info</t>
  </si>
  <si>
    <t>Donna Hudson</t>
  </si>
  <si>
    <t>donna.hudson@srls.info</t>
  </si>
  <si>
    <t>www.srls.info</t>
  </si>
  <si>
    <t>ALLEN LIBRARY</t>
  </si>
  <si>
    <t>307 PAGE STREET</t>
  </si>
  <si>
    <t>BISCOE</t>
  </si>
  <si>
    <t>307 PAGE ST</t>
  </si>
  <si>
    <t>MONTGOMERY</t>
  </si>
  <si>
    <t>R-SANDHILL-B</t>
  </si>
  <si>
    <t>C-SCOTLAND</t>
  </si>
  <si>
    <t>312 WEST CHURCH STREET</t>
  </si>
  <si>
    <t>LAURINBURG</t>
  </si>
  <si>
    <t>312 W CHURCH ST</t>
  </si>
  <si>
    <t>SCOTLAND</t>
  </si>
  <si>
    <t>Leon L. Gyles</t>
  </si>
  <si>
    <t>(910) 276-0577</t>
  </si>
  <si>
    <t>(910) 276-4032</t>
  </si>
  <si>
    <t>lgyles@scotlandcounty.org</t>
  </si>
  <si>
    <t>Leon. L. Gyles</t>
  </si>
  <si>
    <t>www.scotlandcounty.org/188/library</t>
  </si>
  <si>
    <t>C-SCOTLAND-L</t>
  </si>
  <si>
    <t>C-PITT</t>
  </si>
  <si>
    <t>530 S EVANS ST</t>
  </si>
  <si>
    <t>GREENVILLE</t>
  </si>
  <si>
    <t>Greg Needham</t>
  </si>
  <si>
    <t>(252) 329-4585</t>
  </si>
  <si>
    <t>(252) 329-4255</t>
  </si>
  <si>
    <t>gneedham@sheppardlibrary.org</t>
  </si>
  <si>
    <t>Lynn Woolard (Financial) / Tammy Fulcher (Statistical)</t>
  </si>
  <si>
    <t>Business Mgr / Head of Tech Services</t>
  </si>
  <si>
    <t>(252) 329-4586</t>
  </si>
  <si>
    <t>lwoolard@sheppardlibrary.org / tfulcher@sheppardlibrary.org</t>
  </si>
  <si>
    <t>www.sheppardlibrary.org</t>
  </si>
  <si>
    <t>C-PITT-S</t>
  </si>
  <si>
    <t>M-SOUTHERN PINES</t>
  </si>
  <si>
    <t>170 W CONNECTICUT AVE</t>
  </si>
  <si>
    <t>SOUTHERN PINES</t>
  </si>
  <si>
    <t>MOORE</t>
  </si>
  <si>
    <t>Lynn Thompson</t>
  </si>
  <si>
    <t>(910) 692-8235</t>
  </si>
  <si>
    <t>(910) 695-1037</t>
  </si>
  <si>
    <t>thompson@sppl.net</t>
  </si>
  <si>
    <t>Director of Library and IT Services</t>
  </si>
  <si>
    <t>www.sppl.net</t>
  </si>
  <si>
    <t>910-695-1037</t>
  </si>
  <si>
    <t>M-SOUTHERNPINES-S</t>
  </si>
  <si>
    <t>C-STANLY</t>
  </si>
  <si>
    <t>133 E MAIN ST</t>
  </si>
  <si>
    <t>ALBEMARLE</t>
  </si>
  <si>
    <t>STANLY</t>
  </si>
  <si>
    <t>Melanie J Holles</t>
  </si>
  <si>
    <t>(704) 986-3766</t>
  </si>
  <si>
    <t>(704) 983-6713</t>
  </si>
  <si>
    <t>mholles@stanlycountylibrary.org</t>
  </si>
  <si>
    <t>(704) 986-6713</t>
  </si>
  <si>
    <t>www.stanlycountylibrary.org</t>
  </si>
  <si>
    <t>C-STANLY-A</t>
  </si>
  <si>
    <t>C-TRANSYLVANIA</t>
  </si>
  <si>
    <t>212 S GASTON ST</t>
  </si>
  <si>
    <t>BREVARD</t>
  </si>
  <si>
    <t>TRANSYLVANIA</t>
  </si>
  <si>
    <t>Anna Yount</t>
  </si>
  <si>
    <t>(828) 884-1818</t>
  </si>
  <si>
    <t>(828) 877-4230</t>
  </si>
  <si>
    <t>anna.yount@transylvaniacounty.org</t>
  </si>
  <si>
    <t>Saronda Morgan</t>
  </si>
  <si>
    <t>Library Program Support Assistant</t>
  </si>
  <si>
    <t>(828) 884-1819</t>
  </si>
  <si>
    <t>saronda.morgan@tconc.org</t>
  </si>
  <si>
    <t>library.transylvaniacounty.org</t>
  </si>
  <si>
    <t>C-TRANSYLVANIA-B</t>
  </si>
  <si>
    <t>C-UNION</t>
  </si>
  <si>
    <t>316 E WINDSOR ST</t>
  </si>
  <si>
    <t>MONROE</t>
  </si>
  <si>
    <t>UNION</t>
  </si>
  <si>
    <t>Nina Meadows</t>
  </si>
  <si>
    <t>(704) 283-3561</t>
  </si>
  <si>
    <t>(704) 283-3579</t>
  </si>
  <si>
    <t>Nina.Meadows@unioncountync.gov</t>
  </si>
  <si>
    <t>Tammy Lewis</t>
  </si>
  <si>
    <t>Training and Technology Coordinator</t>
  </si>
  <si>
    <t>(704) 283-8184</t>
  </si>
  <si>
    <t>Tammy.Lewis@unioncountync.gov</t>
  </si>
  <si>
    <t>http://www.co.union.nc.us/departments/library</t>
  </si>
  <si>
    <t>C-UNION-U</t>
  </si>
  <si>
    <t>C-WAKE</t>
  </si>
  <si>
    <t>4020 CARYA DR</t>
  </si>
  <si>
    <t>RALEIGH</t>
  </si>
  <si>
    <t>WAKE</t>
  </si>
  <si>
    <t>Michael J. Wasilick</t>
  </si>
  <si>
    <t>(919) 250-4532</t>
  </si>
  <si>
    <t>(919) 250-1209</t>
  </si>
  <si>
    <t>mwasilick@wakegov.com</t>
  </si>
  <si>
    <t>Carol McCollum</t>
  </si>
  <si>
    <t>Data Coordinator</t>
  </si>
  <si>
    <t>(919) 250-1191</t>
  </si>
  <si>
    <t>cmccollum@wakegov.com</t>
  </si>
  <si>
    <t>www.wakegov.com/libraries</t>
  </si>
  <si>
    <t>C-WARREN COUNTY</t>
  </si>
  <si>
    <t>119 S FRONT ST</t>
  </si>
  <si>
    <t>WARRENTON</t>
  </si>
  <si>
    <t>WARREN</t>
  </si>
  <si>
    <t>Cheryl Reddish</t>
  </si>
  <si>
    <t>(252) 257-4990</t>
  </si>
  <si>
    <t>(252) 257-4089</t>
  </si>
  <si>
    <t>cherylreddish@warrencountync.gov</t>
  </si>
  <si>
    <t>www.wcmlibrary.org</t>
  </si>
  <si>
    <t>C-WARREN</t>
  </si>
  <si>
    <t>C-WAYNE</t>
  </si>
  <si>
    <t>1001 E ASH ST</t>
  </si>
  <si>
    <t>GOLDSBORO</t>
  </si>
  <si>
    <t>WAYNE</t>
  </si>
  <si>
    <t>DONNA PHILLIPS</t>
  </si>
  <si>
    <t>(919) 735-1880</t>
  </si>
  <si>
    <t>(919) 731-2889</t>
  </si>
  <si>
    <t>donna.phillips@waynegov.com</t>
  </si>
  <si>
    <t>Rosemary Loomis</t>
  </si>
  <si>
    <t>Asst. Director</t>
  </si>
  <si>
    <t>(919) 580-4014</t>
  </si>
  <si>
    <t>rosemary.loomis@waynegov.com</t>
  </si>
  <si>
    <t>www.wcpl.org</t>
  </si>
  <si>
    <t>WAYNE COUNTY PUBLIC LIBRARY, INC.</t>
  </si>
  <si>
    <t>C-WAYNE-G</t>
  </si>
  <si>
    <t>C-WILSON</t>
  </si>
  <si>
    <t>249 NASH ST W</t>
  </si>
  <si>
    <t>WILSON</t>
  </si>
  <si>
    <t>Molly Westmoreland</t>
  </si>
  <si>
    <t>(252) 237-5355</t>
  </si>
  <si>
    <t>(252) 265-5569</t>
  </si>
  <si>
    <t>mwestmoreland@wilson-co.com</t>
  </si>
  <si>
    <t>www.wilsoncountypubliclibrary.org</t>
  </si>
  <si>
    <t>C-WILSON-W</t>
  </si>
  <si>
    <t>Collection Use**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</si>
</sst>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#,##0.0000"/>
    <numFmt numFmtId="170" formatCode="&quot;$&quot;#,##0.00"/>
    <numFmt numFmtId="171" formatCode="0.0%"/>
    <numFmt numFmtId="172" formatCode="_(* #,##0_);_(* \(#,##0\);_(* &quot;-&quot;??_);_(@_)"/>
    <numFmt numFmtId="173" formatCode="_(&quot;$&quot;* #,##0_);_(&quot;$&quot;* \(#,##0\);_(&quot;$&quot;* &quot;-&quot;??_);_(@_)"/>
    <numFmt numFmtId="174" formatCode="#,##0.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3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2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9" fontId="33" fillId="0" borderId="0" applyFont="0" applyFill="0" applyBorder="0" applyAlignment="0" applyProtection="0"/>
    <xf numFmtId="18" fontId="33" fillId="0" borderId="0" applyFont="0" applyFill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0" fontId="33" fillId="0" borderId="0" applyNumberFormat="0" applyFont="0" applyFill="0" applyBorder="0" applyProtection="0">
      <alignment horizontal="left" vertical="center"/>
    </xf>
    <xf numFmtId="164" fontId="33" fillId="0" borderId="0" applyFont="0" applyFill="0" applyBorder="0" applyProtection="0">
      <alignment horizontal="left" vertical="center"/>
    </xf>
    <xf numFmtId="164" fontId="33" fillId="0" borderId="0" applyFont="0" applyFill="0" applyBorder="0" applyProtection="0">
      <alignment horizontal="left" vertical="center"/>
    </xf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4" fontId="22" fillId="0" borderId="0" applyFont="0" applyFill="0" applyBorder="0" applyAlignment="0" applyProtection="0"/>
    <xf numFmtId="20" fontId="22" fillId="0" borderId="0" applyFont="0" applyFill="0" applyBorder="0" applyAlignment="0" applyProtection="0"/>
    <xf numFmtId="22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9" fontId="22" fillId="0" borderId="0" applyFont="0" applyFill="0" applyBorder="0" applyAlignment="0" applyProtection="0"/>
    <xf numFmtId="18" fontId="22" fillId="0" borderId="0" applyFont="0" applyFill="0" applyBorder="0" applyAlignment="0" applyProtection="0"/>
    <xf numFmtId="0" fontId="22" fillId="0" borderId="0" applyNumberFormat="0" applyFont="0" applyFill="0" applyBorder="0" applyProtection="0">
      <alignment horizontal="left" vertical="center"/>
    </xf>
    <xf numFmtId="0" fontId="22" fillId="0" borderId="0" applyNumberFormat="0" applyFont="0" applyFill="0" applyBorder="0" applyProtection="0">
      <alignment horizontal="left" vertical="center"/>
    </xf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2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9" fontId="33" fillId="0" borderId="0" applyFont="0" applyFill="0" applyBorder="0" applyAlignment="0" applyProtection="0"/>
    <xf numFmtId="18" fontId="33" fillId="0" borderId="0" applyFont="0" applyFill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0" fontId="33" fillId="0" borderId="0" applyNumberFormat="0" applyFont="0" applyFill="0" applyBorder="0" applyProtection="0">
      <alignment horizontal="left" vertical="center"/>
    </xf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2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9" fontId="33" fillId="0" borderId="0" applyFont="0" applyFill="0" applyBorder="0" applyAlignment="0" applyProtection="0"/>
    <xf numFmtId="18" fontId="33" fillId="0" borderId="0" applyFont="0" applyFill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0" fontId="33" fillId="0" borderId="0" applyNumberFormat="0" applyFont="0" applyFill="0" applyBorder="0" applyProtection="0">
      <alignment horizontal="left" vertical="center"/>
    </xf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2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9" fontId="33" fillId="0" borderId="0" applyFont="0" applyFill="0" applyBorder="0" applyAlignment="0" applyProtection="0"/>
    <xf numFmtId="18" fontId="33" fillId="0" borderId="0" applyFont="0" applyFill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0" fontId="33" fillId="0" borderId="0" applyNumberFormat="0" applyFont="0" applyFill="0" applyBorder="0" applyProtection="0">
      <alignment horizontal="left" vertical="center"/>
    </xf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2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9" fontId="33" fillId="0" borderId="0" applyFont="0" applyFill="0" applyBorder="0" applyAlignment="0" applyProtection="0"/>
    <xf numFmtId="18" fontId="33" fillId="0" borderId="0" applyFont="0" applyFill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0" fontId="33" fillId="0" borderId="0" applyNumberFormat="0" applyFont="0" applyFill="0" applyBorder="0" applyProtection="0">
      <alignment horizontal="left" vertical="center"/>
    </xf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8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4" fontId="33" fillId="0" borderId="0" applyFont="0" applyFill="0" applyBorder="0" applyAlignment="0" applyProtection="0"/>
    <xf numFmtId="20" fontId="33" fillId="0" borderId="0" applyFont="0" applyFill="0" applyBorder="0" applyAlignment="0" applyProtection="0"/>
    <xf numFmtId="22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9" fontId="33" fillId="0" borderId="0" applyFont="0" applyFill="0" applyBorder="0" applyAlignment="0" applyProtection="0"/>
    <xf numFmtId="18" fontId="33" fillId="0" borderId="0" applyFont="0" applyFill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0" fontId="33" fillId="0" borderId="0" applyNumberFormat="0" applyFont="0" applyFill="0" applyBorder="0" applyProtection="0">
      <alignment horizontal="left" vertical="center"/>
    </xf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87">
    <xf numFmtId="0" fontId="0" fillId="0" borderId="0" xfId="0"/>
    <xf numFmtId="0" fontId="24" fillId="0" borderId="0" xfId="0" applyFont="1"/>
    <xf numFmtId="0" fontId="25" fillId="34" borderId="11" xfId="0" applyNumberFormat="1" applyFont="1" applyFill="1" applyBorder="1"/>
    <xf numFmtId="172" fontId="25" fillId="34" borderId="11" xfId="1" applyNumberFormat="1" applyFont="1" applyFill="1" applyBorder="1"/>
    <xf numFmtId="1" fontId="25" fillId="34" borderId="11" xfId="1" applyNumberFormat="1" applyFont="1" applyFill="1" applyBorder="1"/>
    <xf numFmtId="0" fontId="26" fillId="34" borderId="0" xfId="0" applyFont="1" applyFill="1" applyBorder="1" applyAlignment="1">
      <alignment horizontal="right"/>
    </xf>
    <xf numFmtId="0" fontId="25" fillId="34" borderId="0" xfId="0" applyFont="1" applyFill="1"/>
    <xf numFmtId="0" fontId="27" fillId="34" borderId="0" xfId="0" applyFont="1" applyFill="1" applyBorder="1"/>
    <xf numFmtId="0" fontId="25" fillId="34" borderId="0" xfId="0" applyNumberFormat="1" applyFont="1" applyFill="1" applyBorder="1"/>
    <xf numFmtId="172" fontId="25" fillId="34" borderId="0" xfId="1" applyNumberFormat="1" applyFont="1" applyFill="1" applyBorder="1"/>
    <xf numFmtId="1" fontId="25" fillId="34" borderId="0" xfId="1" applyNumberFormat="1" applyFont="1" applyFill="1" applyBorder="1"/>
    <xf numFmtId="172" fontId="26" fillId="34" borderId="0" xfId="1" applyNumberFormat="1" applyFont="1" applyFill="1" applyBorder="1" applyAlignment="1">
      <alignment horizontal="right"/>
    </xf>
    <xf numFmtId="0" fontId="22" fillId="34" borderId="0" xfId="0" applyFont="1" applyFill="1"/>
    <xf numFmtId="0" fontId="24" fillId="34" borderId="0" xfId="0" applyFont="1" applyFill="1" applyBorder="1"/>
    <xf numFmtId="2" fontId="24" fillId="34" borderId="0" xfId="0" applyNumberFormat="1" applyFont="1" applyFill="1" applyBorder="1"/>
    <xf numFmtId="171" fontId="24" fillId="34" borderId="0" xfId="3" applyNumberFormat="1" applyFont="1" applyFill="1" applyBorder="1"/>
    <xf numFmtId="173" fontId="23" fillId="34" borderId="14" xfId="2" applyNumberFormat="1" applyFont="1" applyFill="1" applyBorder="1" applyAlignment="1">
      <alignment horizontal="center"/>
    </xf>
    <xf numFmtId="0" fontId="27" fillId="34" borderId="11" xfId="0" applyFont="1" applyFill="1" applyBorder="1"/>
    <xf numFmtId="0" fontId="31" fillId="34" borderId="0" xfId="0" applyFont="1" applyFill="1"/>
    <xf numFmtId="3" fontId="23" fillId="34" borderId="14" xfId="0" applyNumberFormat="1" applyFont="1" applyFill="1" applyBorder="1" applyAlignment="1">
      <alignment horizontal="center"/>
    </xf>
    <xf numFmtId="3" fontId="23" fillId="34" borderId="13" xfId="0" applyNumberFormat="1" applyFont="1" applyFill="1" applyBorder="1" applyAlignment="1">
      <alignment horizontal="centerContinuous"/>
    </xf>
    <xf numFmtId="3" fontId="23" fillId="34" borderId="0" xfId="0" applyNumberFormat="1" applyFont="1" applyFill="1" applyBorder="1" applyAlignment="1">
      <alignment horizontal="centerContinuous"/>
    </xf>
    <xf numFmtId="3" fontId="23" fillId="34" borderId="12" xfId="0" applyNumberFormat="1" applyFont="1" applyFill="1" applyBorder="1" applyAlignment="1">
      <alignment horizontal="centerContinuous"/>
    </xf>
    <xf numFmtId="4" fontId="27" fillId="34" borderId="0" xfId="0" applyNumberFormat="1" applyFont="1" applyFill="1" applyBorder="1"/>
    <xf numFmtId="4" fontId="27" fillId="34" borderId="11" xfId="0" applyNumberFormat="1" applyFont="1" applyFill="1" applyBorder="1"/>
    <xf numFmtId="0" fontId="0" fillId="34" borderId="0" xfId="0" applyFill="1"/>
    <xf numFmtId="0" fontId="21" fillId="34" borderId="0" xfId="0" applyFont="1" applyFill="1"/>
    <xf numFmtId="173" fontId="23" fillId="34" borderId="13" xfId="2" applyNumberFormat="1" applyFont="1" applyFill="1" applyBorder="1" applyAlignment="1">
      <alignment horizontal="center"/>
    </xf>
    <xf numFmtId="9" fontId="24" fillId="34" borderId="11" xfId="3" applyFont="1" applyFill="1" applyBorder="1"/>
    <xf numFmtId="1" fontId="22" fillId="34" borderId="0" xfId="3" applyNumberFormat="1" applyFont="1" applyFill="1"/>
    <xf numFmtId="171" fontId="25" fillId="34" borderId="0" xfId="3" applyNumberFormat="1" applyFont="1" applyFill="1"/>
    <xf numFmtId="1" fontId="22" fillId="34" borderId="0" xfId="2" applyNumberFormat="1" applyFont="1" applyFill="1"/>
    <xf numFmtId="172" fontId="31" fillId="34" borderId="0" xfId="1" applyNumberFormat="1" applyFont="1" applyFill="1"/>
    <xf numFmtId="2" fontId="31" fillId="34" borderId="0" xfId="3" applyNumberFormat="1" applyFont="1" applyFill="1"/>
    <xf numFmtId="1" fontId="24" fillId="34" borderId="11" xfId="2" applyNumberFormat="1" applyFont="1" applyFill="1" applyBorder="1"/>
    <xf numFmtId="44" fontId="24" fillId="34" borderId="0" xfId="2" applyFont="1" applyFill="1" applyBorder="1"/>
    <xf numFmtId="171" fontId="22" fillId="34" borderId="0" xfId="3" applyNumberFormat="1" applyFont="1" applyFill="1"/>
    <xf numFmtId="173" fontId="22" fillId="34" borderId="0" xfId="2" applyNumberFormat="1" applyFont="1" applyFill="1"/>
    <xf numFmtId="44" fontId="22" fillId="34" borderId="0" xfId="2" applyFont="1" applyFill="1"/>
    <xf numFmtId="3" fontId="22" fillId="34" borderId="0" xfId="0" applyNumberFormat="1" applyFont="1" applyFill="1"/>
    <xf numFmtId="9" fontId="24" fillId="34" borderId="0" xfId="3" applyFont="1" applyFill="1" applyBorder="1"/>
    <xf numFmtId="44" fontId="24" fillId="34" borderId="11" xfId="2" applyFont="1" applyFill="1" applyBorder="1"/>
    <xf numFmtId="171" fontId="31" fillId="34" borderId="0" xfId="3" applyNumberFormat="1" applyFont="1" applyFill="1"/>
    <xf numFmtId="0" fontId="32" fillId="34" borderId="0" xfId="0" applyFont="1" applyFill="1"/>
    <xf numFmtId="172" fontId="25" fillId="34" borderId="0" xfId="1" applyNumberFormat="1" applyFont="1" applyFill="1"/>
    <xf numFmtId="1" fontId="24" fillId="34" borderId="0" xfId="2" applyNumberFormat="1" applyFont="1" applyFill="1" applyBorder="1"/>
    <xf numFmtId="1" fontId="0" fillId="34" borderId="0" xfId="0" applyNumberFormat="1" applyFill="1"/>
    <xf numFmtId="2" fontId="25" fillId="34" borderId="0" xfId="0" applyNumberFormat="1" applyFont="1" applyFill="1"/>
    <xf numFmtId="2" fontId="31" fillId="34" borderId="0" xfId="0" applyNumberFormat="1" applyFont="1" applyFill="1"/>
    <xf numFmtId="2" fontId="31" fillId="34" borderId="0" xfId="2" applyNumberFormat="1" applyFont="1" applyFill="1"/>
    <xf numFmtId="0" fontId="28" fillId="34" borderId="14" xfId="0" applyFont="1" applyFill="1" applyBorder="1" applyAlignment="1">
      <alignment horizontal="center" vertical="center"/>
    </xf>
    <xf numFmtId="172" fontId="34" fillId="34" borderId="0" xfId="1" applyNumberFormat="1" applyFont="1" applyFill="1" applyBorder="1" applyAlignment="1">
      <alignment horizontal="right"/>
    </xf>
    <xf numFmtId="0" fontId="34" fillId="34" borderId="0" xfId="0" applyFont="1" applyFill="1" applyBorder="1" applyAlignment="1">
      <alignment horizontal="right"/>
    </xf>
    <xf numFmtId="0" fontId="21" fillId="33" borderId="21" xfId="0" applyFont="1" applyFill="1" applyBorder="1" applyAlignment="1">
      <alignment horizontal="left"/>
    </xf>
    <xf numFmtId="0" fontId="0" fillId="0" borderId="0" xfId="195" applyFont="1" applyAlignment="1">
      <alignment horizontal="left" vertical="center"/>
    </xf>
    <xf numFmtId="3" fontId="0" fillId="0" borderId="0" xfId="184" applyNumberFormat="1" applyFont="1"/>
    <xf numFmtId="4" fontId="0" fillId="0" borderId="0" xfId="0" applyNumberFormat="1"/>
    <xf numFmtId="170" fontId="0" fillId="0" borderId="0" xfId="0" applyNumberFormat="1"/>
    <xf numFmtId="174" fontId="0" fillId="0" borderId="0" xfId="0" applyNumberFormat="1"/>
    <xf numFmtId="0" fontId="24" fillId="0" borderId="12" xfId="0" applyFont="1" applyFill="1" applyBorder="1"/>
    <xf numFmtId="3" fontId="26" fillId="0" borderId="0" xfId="148" applyNumberFormat="1" applyFont="1" applyFill="1" applyBorder="1"/>
    <xf numFmtId="0" fontId="24" fillId="0" borderId="17" xfId="0" applyFont="1" applyFill="1" applyBorder="1"/>
    <xf numFmtId="0" fontId="24" fillId="34" borderId="0" xfId="0" applyFont="1" applyFill="1"/>
    <xf numFmtId="173" fontId="25" fillId="34" borderId="11" xfId="2" applyNumberFormat="1" applyFont="1" applyFill="1" applyBorder="1"/>
    <xf numFmtId="4" fontId="25" fillId="34" borderId="11" xfId="0" applyNumberFormat="1" applyFont="1" applyFill="1" applyBorder="1"/>
    <xf numFmtId="1" fontId="25" fillId="34" borderId="11" xfId="0" applyNumberFormat="1" applyFont="1" applyFill="1" applyBorder="1"/>
    <xf numFmtId="44" fontId="25" fillId="34" borderId="11" xfId="2" applyNumberFormat="1" applyFont="1" applyFill="1" applyBorder="1"/>
    <xf numFmtId="44" fontId="25" fillId="34" borderId="0" xfId="2" applyNumberFormat="1" applyFont="1" applyFill="1" applyBorder="1"/>
    <xf numFmtId="173" fontId="25" fillId="34" borderId="0" xfId="2" applyNumberFormat="1" applyFont="1" applyFill="1" applyBorder="1"/>
    <xf numFmtId="4" fontId="25" fillId="34" borderId="0" xfId="0" applyNumberFormat="1" applyFont="1" applyFill="1" applyBorder="1"/>
    <xf numFmtId="1" fontId="25" fillId="34" borderId="0" xfId="0" applyNumberFormat="1" applyFont="1" applyFill="1" applyBorder="1"/>
    <xf numFmtId="0" fontId="31" fillId="34" borderId="16" xfId="0" applyFont="1" applyFill="1" applyBorder="1" applyAlignment="1">
      <alignment horizontal="center"/>
    </xf>
    <xf numFmtId="1" fontId="31" fillId="34" borderId="15" xfId="1" applyNumberFormat="1" applyFont="1" applyFill="1" applyBorder="1" applyAlignment="1">
      <alignment horizontal="center"/>
    </xf>
    <xf numFmtId="173" fontId="31" fillId="34" borderId="15" xfId="2" applyNumberFormat="1" applyFont="1" applyFill="1" applyBorder="1" applyAlignment="1">
      <alignment horizontal="center"/>
    </xf>
    <xf numFmtId="0" fontId="31" fillId="34" borderId="15" xfId="0" applyFont="1" applyFill="1" applyBorder="1" applyAlignment="1">
      <alignment horizontal="center"/>
    </xf>
    <xf numFmtId="173" fontId="31" fillId="34" borderId="15" xfId="2" applyNumberFormat="1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wrapText="1"/>
    </xf>
    <xf numFmtId="0" fontId="23" fillId="34" borderId="25" xfId="0" applyFont="1" applyFill="1" applyBorder="1"/>
    <xf numFmtId="173" fontId="23" fillId="34" borderId="33" xfId="2" applyNumberFormat="1" applyFont="1" applyFill="1" applyBorder="1" applyAlignment="1">
      <alignment horizontal="center"/>
    </xf>
    <xf numFmtId="4" fontId="31" fillId="34" borderId="35" xfId="0" applyNumberFormat="1" applyFont="1" applyFill="1" applyBorder="1" applyAlignment="1">
      <alignment horizontal="center"/>
    </xf>
    <xf numFmtId="173" fontId="31" fillId="34" borderId="34" xfId="2" applyNumberFormat="1" applyFont="1" applyFill="1" applyBorder="1" applyAlignment="1">
      <alignment horizontal="center"/>
    </xf>
    <xf numFmtId="0" fontId="31" fillId="34" borderId="36" xfId="0" applyFont="1" applyFill="1" applyBorder="1"/>
    <xf numFmtId="0" fontId="31" fillId="34" borderId="37" xfId="0" applyFont="1" applyFill="1" applyBorder="1"/>
    <xf numFmtId="0" fontId="31" fillId="34" borderId="38" xfId="0" applyFont="1" applyFill="1" applyBorder="1" applyAlignment="1">
      <alignment horizontal="center"/>
    </xf>
    <xf numFmtId="0" fontId="31" fillId="34" borderId="40" xfId="0" applyFont="1" applyFill="1" applyBorder="1" applyAlignment="1">
      <alignment horizontal="center" wrapText="1"/>
    </xf>
    <xf numFmtId="0" fontId="23" fillId="34" borderId="42" xfId="0" applyFont="1" applyFill="1" applyBorder="1"/>
    <xf numFmtId="0" fontId="31" fillId="34" borderId="43" xfId="0" applyFont="1" applyFill="1" applyBorder="1"/>
    <xf numFmtId="0" fontId="28" fillId="34" borderId="45" xfId="0" applyFont="1" applyFill="1" applyBorder="1" applyAlignment="1">
      <alignment horizontal="center"/>
    </xf>
    <xf numFmtId="173" fontId="23" fillId="34" borderId="45" xfId="2" applyNumberFormat="1" applyFont="1" applyFill="1" applyBorder="1" applyAlignment="1">
      <alignment horizontal="center"/>
    </xf>
    <xf numFmtId="0" fontId="28" fillId="34" borderId="13" xfId="0" applyFont="1" applyFill="1" applyBorder="1" applyAlignment="1">
      <alignment horizontal="center" vertical="center" wrapText="1"/>
    </xf>
    <xf numFmtId="0" fontId="28" fillId="34" borderId="33" xfId="0" applyFont="1" applyFill="1" applyBorder="1" applyAlignment="1">
      <alignment vertical="center" wrapText="1"/>
    </xf>
    <xf numFmtId="3" fontId="23" fillId="34" borderId="49" xfId="0" applyNumberFormat="1" applyFont="1" applyFill="1" applyBorder="1"/>
    <xf numFmtId="3" fontId="23" fillId="34" borderId="26" xfId="0" applyNumberFormat="1" applyFont="1" applyFill="1" applyBorder="1"/>
    <xf numFmtId="3" fontId="23" fillId="34" borderId="33" xfId="0" applyNumberFormat="1" applyFont="1" applyFill="1" applyBorder="1"/>
    <xf numFmtId="3" fontId="23" fillId="34" borderId="45" xfId="0" applyNumberFormat="1" applyFont="1" applyFill="1" applyBorder="1"/>
    <xf numFmtId="3" fontId="23" fillId="34" borderId="27" xfId="0" applyNumberFormat="1" applyFont="1" applyFill="1" applyBorder="1" applyAlignment="1">
      <alignment horizontal="center"/>
    </xf>
    <xf numFmtId="3" fontId="23" fillId="34" borderId="29" xfId="0" applyNumberFormat="1" applyFont="1" applyFill="1" applyBorder="1" applyAlignment="1">
      <alignment horizontal="center"/>
    </xf>
    <xf numFmtId="0" fontId="23" fillId="34" borderId="30" xfId="0" applyFont="1" applyFill="1" applyBorder="1"/>
    <xf numFmtId="0" fontId="28" fillId="34" borderId="39" xfId="0" applyFont="1" applyFill="1" applyBorder="1" applyAlignment="1">
      <alignment vertical="center" wrapText="1"/>
    </xf>
    <xf numFmtId="3" fontId="23" fillId="34" borderId="50" xfId="0" applyNumberFormat="1" applyFont="1" applyFill="1" applyBorder="1" applyAlignment="1">
      <alignment horizontal="center"/>
    </xf>
    <xf numFmtId="3" fontId="23" fillId="34" borderId="51" xfId="0" applyNumberFormat="1" applyFont="1" applyFill="1" applyBorder="1" applyAlignment="1">
      <alignment horizontal="center"/>
    </xf>
    <xf numFmtId="3" fontId="23" fillId="34" borderId="52" xfId="0" applyNumberFormat="1" applyFont="1" applyFill="1" applyBorder="1" applyAlignment="1">
      <alignment horizontal="center"/>
    </xf>
    <xf numFmtId="3" fontId="23" fillId="34" borderId="40" xfId="0" applyNumberFormat="1" applyFont="1" applyFill="1" applyBorder="1" applyAlignment="1">
      <alignment horizontal="center" wrapText="1"/>
    </xf>
    <xf numFmtId="3" fontId="23" fillId="34" borderId="32" xfId="0" applyNumberFormat="1" applyFont="1" applyFill="1" applyBorder="1" applyAlignment="1">
      <alignment horizontal="center" wrapText="1"/>
    </xf>
    <xf numFmtId="173" fontId="23" fillId="34" borderId="40" xfId="2" applyNumberFormat="1" applyFont="1" applyFill="1" applyBorder="1" applyAlignment="1">
      <alignment horizontal="center" vertical="top"/>
    </xf>
    <xf numFmtId="173" fontId="23" fillId="34" borderId="39" xfId="2" applyNumberFormat="1" applyFont="1" applyFill="1" applyBorder="1" applyAlignment="1">
      <alignment horizontal="center" vertical="top"/>
    </xf>
    <xf numFmtId="173" fontId="31" fillId="34" borderId="40" xfId="2" applyNumberFormat="1" applyFont="1" applyFill="1" applyBorder="1" applyAlignment="1">
      <alignment horizontal="center" vertical="top" wrapText="1"/>
    </xf>
    <xf numFmtId="173" fontId="31" fillId="34" borderId="40" xfId="2" applyNumberFormat="1" applyFont="1" applyFill="1" applyBorder="1" applyAlignment="1">
      <alignment horizontal="center" vertical="top"/>
    </xf>
    <xf numFmtId="171" fontId="27" fillId="34" borderId="0" xfId="3" applyNumberFormat="1" applyFont="1" applyFill="1" applyBorder="1"/>
    <xf numFmtId="0" fontId="23" fillId="34" borderId="40" xfId="2" applyNumberFormat="1" applyFont="1" applyFill="1" applyBorder="1" applyAlignment="1">
      <alignment horizontal="center" vertical="top" wrapText="1"/>
    </xf>
    <xf numFmtId="10" fontId="24" fillId="0" borderId="0" xfId="0" applyNumberFormat="1" applyFont="1"/>
    <xf numFmtId="0" fontId="0" fillId="34" borderId="0" xfId="0" applyFill="1" applyBorder="1"/>
    <xf numFmtId="172" fontId="23" fillId="34" borderId="45" xfId="1" applyNumberFormat="1" applyFont="1" applyFill="1" applyBorder="1" applyAlignment="1">
      <alignment horizontal="center" wrapText="1"/>
    </xf>
    <xf numFmtId="4" fontId="24" fillId="0" borderId="0" xfId="0" applyNumberFormat="1" applyFont="1"/>
    <xf numFmtId="0" fontId="28" fillId="34" borderId="39" xfId="0" applyFont="1" applyFill="1" applyBorder="1" applyAlignment="1">
      <alignment horizontal="center" vertical="center"/>
    </xf>
    <xf numFmtId="0" fontId="28" fillId="34" borderId="40" xfId="0" applyFont="1" applyFill="1" applyBorder="1" applyAlignment="1">
      <alignment horizontal="center" vertical="top"/>
    </xf>
    <xf numFmtId="0" fontId="23" fillId="34" borderId="45" xfId="2" applyNumberFormat="1" applyFont="1" applyFill="1" applyBorder="1" applyAlignment="1">
      <alignment horizontal="center" wrapText="1"/>
    </xf>
    <xf numFmtId="0" fontId="28" fillId="34" borderId="33" xfId="0" applyFont="1" applyFill="1" applyBorder="1" applyAlignment="1">
      <alignment horizontal="center"/>
    </xf>
    <xf numFmtId="3" fontId="24" fillId="0" borderId="10" xfId="0" applyNumberFormat="1" applyFont="1" applyFill="1" applyBorder="1"/>
    <xf numFmtId="3" fontId="24" fillId="0" borderId="11" xfId="0" applyNumberFormat="1" applyFont="1" applyFill="1" applyBorder="1"/>
    <xf numFmtId="3" fontId="24" fillId="0" borderId="12" xfId="0" applyNumberFormat="1" applyFont="1" applyFill="1" applyBorder="1"/>
    <xf numFmtId="3" fontId="24" fillId="0" borderId="0" xfId="0" applyNumberFormat="1" applyFont="1" applyFill="1" applyBorder="1"/>
    <xf numFmtId="3" fontId="24" fillId="0" borderId="18" xfId="0" applyNumberFormat="1" applyFont="1" applyFill="1" applyBorder="1"/>
    <xf numFmtId="0" fontId="25" fillId="34" borderId="0" xfId="0" applyFont="1" applyFill="1" applyBorder="1"/>
    <xf numFmtId="172" fontId="23" fillId="34" borderId="45" xfId="1" applyNumberFormat="1" applyFont="1" applyFill="1" applyBorder="1" applyAlignment="1">
      <alignment horizontal="center" vertical="center" wrapText="1"/>
    </xf>
    <xf numFmtId="0" fontId="23" fillId="34" borderId="37" xfId="0" applyFont="1" applyFill="1" applyBorder="1" applyAlignment="1">
      <alignment horizontal="center" wrapText="1"/>
    </xf>
    <xf numFmtId="0" fontId="25" fillId="34" borderId="44" xfId="0" applyFont="1" applyFill="1" applyBorder="1"/>
    <xf numFmtId="172" fontId="23" fillId="34" borderId="40" xfId="1" applyNumberFormat="1" applyFont="1" applyFill="1" applyBorder="1" applyAlignment="1">
      <alignment horizontal="center" vertical="center" wrapText="1"/>
    </xf>
    <xf numFmtId="1" fontId="23" fillId="34" borderId="39" xfId="1" applyNumberFormat="1" applyFont="1" applyFill="1" applyBorder="1" applyAlignment="1">
      <alignment horizontal="center" wrapText="1"/>
    </xf>
    <xf numFmtId="1" fontId="23" fillId="34" borderId="39" xfId="1" applyNumberFormat="1" applyFont="1" applyFill="1" applyBorder="1" applyAlignment="1">
      <alignment horizontal="center"/>
    </xf>
    <xf numFmtId="172" fontId="23" fillId="34" borderId="51" xfId="1" applyNumberFormat="1" applyFont="1" applyFill="1" applyBorder="1" applyAlignment="1">
      <alignment horizontal="center"/>
    </xf>
    <xf numFmtId="172" fontId="23" fillId="34" borderId="40" xfId="1" applyNumberFormat="1" applyFont="1" applyFill="1" applyBorder="1" applyAlignment="1">
      <alignment horizontal="center" vertical="top" wrapText="1"/>
    </xf>
    <xf numFmtId="0" fontId="23" fillId="34" borderId="41" xfId="0" applyFont="1" applyFill="1" applyBorder="1" applyAlignment="1">
      <alignment horizontal="center" vertical="top" wrapText="1"/>
    </xf>
    <xf numFmtId="3" fontId="26" fillId="0" borderId="26" xfId="148" applyNumberFormat="1" applyFont="1" applyFill="1" applyBorder="1"/>
    <xf numFmtId="2" fontId="26" fillId="0" borderId="27" xfId="0" applyNumberFormat="1" applyFont="1" applyFill="1" applyBorder="1"/>
    <xf numFmtId="2" fontId="26" fillId="0" borderId="29" xfId="0" applyNumberFormat="1" applyFont="1" applyFill="1" applyBorder="1"/>
    <xf numFmtId="3" fontId="26" fillId="0" borderId="31" xfId="148" applyNumberFormat="1" applyFont="1" applyFill="1" applyBorder="1"/>
    <xf numFmtId="2" fontId="26" fillId="0" borderId="32" xfId="0" applyNumberFormat="1" applyFont="1" applyFill="1" applyBorder="1"/>
    <xf numFmtId="0" fontId="19" fillId="34" borderId="45" xfId="0" applyFont="1" applyFill="1" applyBorder="1" applyAlignment="1">
      <alignment vertical="center"/>
    </xf>
    <xf numFmtId="44" fontId="31" fillId="34" borderId="13" xfId="2" applyFont="1" applyFill="1" applyBorder="1" applyAlignment="1">
      <alignment horizontal="center"/>
    </xf>
    <xf numFmtId="44" fontId="31" fillId="34" borderId="26" xfId="2" applyFont="1" applyFill="1" applyBorder="1" applyAlignment="1"/>
    <xf numFmtId="44" fontId="31" fillId="34" borderId="45" xfId="2" applyFont="1" applyFill="1" applyBorder="1" applyAlignment="1">
      <alignment horizontal="center"/>
    </xf>
    <xf numFmtId="171" fontId="31" fillId="34" borderId="26" xfId="3" applyNumberFormat="1" applyFont="1" applyFill="1" applyBorder="1"/>
    <xf numFmtId="171" fontId="31" fillId="34" borderId="27" xfId="3" applyNumberFormat="1" applyFont="1" applyFill="1" applyBorder="1"/>
    <xf numFmtId="0" fontId="19" fillId="34" borderId="13" xfId="0" applyFont="1" applyFill="1" applyBorder="1" applyAlignment="1">
      <alignment horizontal="center"/>
    </xf>
    <xf numFmtId="0" fontId="31" fillId="34" borderId="14" xfId="2" applyNumberFormat="1" applyFont="1" applyFill="1" applyBorder="1" applyAlignment="1">
      <alignment horizontal="center" wrapText="1"/>
    </xf>
    <xf numFmtId="44" fontId="31" fillId="34" borderId="14" xfId="2" applyFont="1" applyFill="1" applyBorder="1" applyAlignment="1">
      <alignment horizontal="center"/>
    </xf>
    <xf numFmtId="44" fontId="31" fillId="34" borderId="0" xfId="2" applyFont="1" applyFill="1" applyBorder="1" applyAlignment="1">
      <alignment horizontal="center"/>
    </xf>
    <xf numFmtId="171" fontId="31" fillId="34" borderId="18" xfId="3" applyNumberFormat="1" applyFont="1" applyFill="1" applyBorder="1" applyAlignment="1">
      <alignment horizontal="centerContinuous"/>
    </xf>
    <xf numFmtId="171" fontId="31" fillId="34" borderId="0" xfId="3" applyNumberFormat="1" applyFont="1" applyFill="1" applyBorder="1" applyAlignment="1">
      <alignment horizontal="centerContinuous"/>
    </xf>
    <xf numFmtId="171" fontId="31" fillId="34" borderId="53" xfId="3" applyNumberFormat="1" applyFont="1" applyFill="1" applyBorder="1" applyAlignment="1">
      <alignment horizontal="centerContinuous"/>
    </xf>
    <xf numFmtId="0" fontId="19" fillId="34" borderId="39" xfId="0" applyFont="1" applyFill="1" applyBorder="1" applyAlignment="1">
      <alignment vertical="center"/>
    </xf>
    <xf numFmtId="0" fontId="31" fillId="34" borderId="40" xfId="2" applyNumberFormat="1" applyFont="1" applyFill="1" applyBorder="1" applyAlignment="1">
      <alignment horizontal="center" vertical="top" wrapText="1"/>
    </xf>
    <xf numFmtId="44" fontId="31" fillId="34" borderId="39" xfId="2" applyFont="1" applyFill="1" applyBorder="1" applyAlignment="1">
      <alignment horizontal="center" vertical="top"/>
    </xf>
    <xf numFmtId="171" fontId="31" fillId="34" borderId="39" xfId="3" applyNumberFormat="1" applyFont="1" applyFill="1" applyBorder="1" applyAlignment="1">
      <alignment horizontal="center" vertical="top"/>
    </xf>
    <xf numFmtId="171" fontId="31" fillId="34" borderId="51" xfId="3" applyNumberFormat="1" applyFont="1" applyFill="1" applyBorder="1" applyAlignment="1">
      <alignment horizontal="center" vertical="top"/>
    </xf>
    <xf numFmtId="171" fontId="31" fillId="34" borderId="32" xfId="3" applyNumberFormat="1" applyFont="1" applyFill="1" applyBorder="1" applyAlignment="1">
      <alignment horizontal="center" vertical="top"/>
    </xf>
    <xf numFmtId="44" fontId="25" fillId="0" borderId="26" xfId="0" applyNumberFormat="1" applyFont="1" applyFill="1" applyBorder="1"/>
    <xf numFmtId="10" fontId="25" fillId="0" borderId="26" xfId="0" applyNumberFormat="1" applyFont="1" applyFill="1" applyBorder="1"/>
    <xf numFmtId="10" fontId="25" fillId="0" borderId="27" xfId="0" applyNumberFormat="1" applyFont="1" applyFill="1" applyBorder="1"/>
    <xf numFmtId="44" fontId="25" fillId="0" borderId="0" xfId="0" applyNumberFormat="1" applyFont="1" applyFill="1" applyBorder="1"/>
    <xf numFmtId="10" fontId="25" fillId="0" borderId="0" xfId="0" applyNumberFormat="1" applyFont="1" applyFill="1" applyBorder="1"/>
    <xf numFmtId="10" fontId="25" fillId="0" borderId="29" xfId="0" applyNumberFormat="1" applyFont="1" applyFill="1" applyBorder="1"/>
    <xf numFmtId="44" fontId="25" fillId="0" borderId="31" xfId="0" applyNumberFormat="1" applyFont="1" applyFill="1" applyBorder="1"/>
    <xf numFmtId="10" fontId="25" fillId="0" borderId="31" xfId="0" applyNumberFormat="1" applyFont="1" applyFill="1" applyBorder="1"/>
    <xf numFmtId="10" fontId="25" fillId="0" borderId="32" xfId="0" applyNumberFormat="1" applyFont="1" applyFill="1" applyBorder="1"/>
    <xf numFmtId="0" fontId="19" fillId="34" borderId="45" xfId="0" applyFont="1" applyFill="1" applyBorder="1" applyAlignment="1">
      <alignment horizontal="center" vertical="center"/>
    </xf>
    <xf numFmtId="3" fontId="31" fillId="34" borderId="45" xfId="0" applyNumberFormat="1" applyFont="1" applyFill="1" applyBorder="1" applyAlignment="1">
      <alignment horizontal="center"/>
    </xf>
    <xf numFmtId="9" fontId="31" fillId="34" borderId="45" xfId="3" applyFont="1" applyFill="1" applyBorder="1" applyAlignment="1">
      <alignment horizontal="center"/>
    </xf>
    <xf numFmtId="171" fontId="31" fillId="34" borderId="45" xfId="3" applyNumberFormat="1" applyFont="1" applyFill="1" applyBorder="1" applyAlignment="1">
      <alignment horizontal="center" wrapText="1"/>
    </xf>
    <xf numFmtId="173" fontId="31" fillId="34" borderId="45" xfId="2" applyNumberFormat="1" applyFont="1" applyFill="1" applyBorder="1" applyAlignment="1">
      <alignment horizontal="center"/>
    </xf>
    <xf numFmtId="171" fontId="31" fillId="34" borderId="33" xfId="3" applyNumberFormat="1" applyFont="1" applyFill="1" applyBorder="1" applyAlignment="1">
      <alignment horizontal="center"/>
    </xf>
    <xf numFmtId="44" fontId="31" fillId="34" borderId="27" xfId="2" applyFont="1" applyFill="1" applyBorder="1" applyAlignment="1">
      <alignment horizontal="center"/>
    </xf>
    <xf numFmtId="3" fontId="31" fillId="34" borderId="14" xfId="0" applyNumberFormat="1" applyFont="1" applyFill="1" applyBorder="1" applyAlignment="1">
      <alignment horizontal="center"/>
    </xf>
    <xf numFmtId="9" fontId="31" fillId="34" borderId="14" xfId="3" applyFont="1" applyFill="1" applyBorder="1" applyAlignment="1">
      <alignment horizontal="center"/>
    </xf>
    <xf numFmtId="171" fontId="31" fillId="34" borderId="14" xfId="3" applyNumberFormat="1" applyFont="1" applyFill="1" applyBorder="1" applyAlignment="1">
      <alignment horizontal="center"/>
    </xf>
    <xf numFmtId="173" fontId="31" fillId="34" borderId="14" xfId="2" applyNumberFormat="1" applyFont="1" applyFill="1" applyBorder="1" applyAlignment="1">
      <alignment horizontal="center"/>
    </xf>
    <xf numFmtId="171" fontId="31" fillId="34" borderId="13" xfId="3" applyNumberFormat="1" applyFont="1" applyFill="1" applyBorder="1" applyAlignment="1">
      <alignment horizontal="center"/>
    </xf>
    <xf numFmtId="44" fontId="31" fillId="34" borderId="29" xfId="2" applyFont="1" applyFill="1" applyBorder="1" applyAlignment="1">
      <alignment horizontal="center"/>
    </xf>
    <xf numFmtId="3" fontId="31" fillId="34" borderId="40" xfId="0" applyNumberFormat="1" applyFont="1" applyFill="1" applyBorder="1" applyAlignment="1">
      <alignment horizontal="center" vertical="top" wrapText="1"/>
    </xf>
    <xf numFmtId="44" fontId="31" fillId="34" borderId="40" xfId="2" applyFont="1" applyFill="1" applyBorder="1" applyAlignment="1">
      <alignment horizontal="center" vertical="top" wrapText="1"/>
    </xf>
    <xf numFmtId="9" fontId="31" fillId="34" borderId="40" xfId="3" applyFont="1" applyFill="1" applyBorder="1" applyAlignment="1">
      <alignment horizontal="center" vertical="top" wrapText="1"/>
    </xf>
    <xf numFmtId="171" fontId="31" fillId="34" borderId="40" xfId="3" applyNumberFormat="1" applyFont="1" applyFill="1" applyBorder="1" applyAlignment="1">
      <alignment horizontal="center" vertical="top"/>
    </xf>
    <xf numFmtId="171" fontId="31" fillId="34" borderId="39" xfId="3" applyNumberFormat="1" applyFont="1" applyFill="1" applyBorder="1" applyAlignment="1">
      <alignment horizontal="center" vertical="top" wrapText="1"/>
    </xf>
    <xf numFmtId="44" fontId="31" fillId="34" borderId="32" xfId="2" applyFont="1" applyFill="1" applyBorder="1" applyAlignment="1">
      <alignment horizontal="center" vertical="top" wrapText="1"/>
    </xf>
    <xf numFmtId="0" fontId="25" fillId="0" borderId="49" xfId="104" applyFont="1" applyFill="1" applyBorder="1" applyAlignment="1">
      <alignment horizontal="left" vertical="center"/>
    </xf>
    <xf numFmtId="0" fontId="25" fillId="0" borderId="26" xfId="104" applyFont="1" applyFill="1" applyBorder="1" applyAlignment="1">
      <alignment horizontal="left" vertical="center"/>
    </xf>
    <xf numFmtId="44" fontId="25" fillId="0" borderId="26" xfId="71" applyNumberFormat="1" applyFont="1" applyFill="1" applyBorder="1"/>
    <xf numFmtId="0" fontId="25" fillId="0" borderId="12" xfId="104" applyFont="1" applyFill="1" applyBorder="1" applyAlignment="1">
      <alignment horizontal="left" vertical="center"/>
    </xf>
    <xf numFmtId="0" fontId="25" fillId="0" borderId="0" xfId="104" applyFont="1" applyFill="1" applyBorder="1" applyAlignment="1">
      <alignment horizontal="left" vertical="center"/>
    </xf>
    <xf numFmtId="44" fontId="25" fillId="0" borderId="0" xfId="71" applyNumberFormat="1" applyFont="1" applyFill="1" applyBorder="1"/>
    <xf numFmtId="0" fontId="25" fillId="0" borderId="17" xfId="104" applyFont="1" applyFill="1" applyBorder="1" applyAlignment="1">
      <alignment horizontal="left" vertical="center"/>
    </xf>
    <xf numFmtId="0" fontId="25" fillId="0" borderId="18" xfId="104" applyFont="1" applyFill="1" applyBorder="1" applyAlignment="1">
      <alignment horizontal="left" vertical="center"/>
    </xf>
    <xf numFmtId="44" fontId="25" fillId="0" borderId="27" xfId="0" applyNumberFormat="1" applyFont="1" applyFill="1" applyBorder="1"/>
    <xf numFmtId="44" fontId="25" fillId="0" borderId="29" xfId="0" applyNumberFormat="1" applyFont="1" applyFill="1" applyBorder="1"/>
    <xf numFmtId="44" fontId="25" fillId="0" borderId="31" xfId="71" applyNumberFormat="1" applyFont="1" applyFill="1" applyBorder="1"/>
    <xf numFmtId="44" fontId="25" fillId="0" borderId="32" xfId="0" applyNumberFormat="1" applyFont="1" applyFill="1" applyBorder="1"/>
    <xf numFmtId="0" fontId="31" fillId="34" borderId="34" xfId="0" applyFont="1" applyFill="1" applyBorder="1" applyAlignment="1">
      <alignment horizontal="center"/>
    </xf>
    <xf numFmtId="0" fontId="31" fillId="34" borderId="27" xfId="0" applyFont="1" applyFill="1" applyBorder="1" applyAlignment="1">
      <alignment horizontal="center"/>
    </xf>
    <xf numFmtId="1" fontId="31" fillId="34" borderId="13" xfId="0" applyNumberFormat="1" applyFont="1" applyFill="1" applyBorder="1" applyAlignment="1">
      <alignment horizontal="center"/>
    </xf>
    <xf numFmtId="1" fontId="31" fillId="34" borderId="14" xfId="0" applyNumberFormat="1" applyFont="1" applyFill="1" applyBorder="1" applyAlignment="1">
      <alignment horizontal="center"/>
    </xf>
    <xf numFmtId="1" fontId="31" fillId="34" borderId="0" xfId="0" applyNumberFormat="1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/>
    </xf>
    <xf numFmtId="1" fontId="31" fillId="34" borderId="15" xfId="0" applyNumberFormat="1" applyFont="1" applyFill="1" applyBorder="1" applyAlignment="1">
      <alignment horizontal="center"/>
    </xf>
    <xf numFmtId="1" fontId="31" fillId="34" borderId="16" xfId="0" applyNumberFormat="1" applyFont="1" applyFill="1" applyBorder="1" applyAlignment="1">
      <alignment horizontal="center"/>
    </xf>
    <xf numFmtId="1" fontId="31" fillId="34" borderId="11" xfId="0" applyNumberFormat="1" applyFont="1" applyFill="1" applyBorder="1" applyAlignment="1">
      <alignment horizontal="center"/>
    </xf>
    <xf numFmtId="0" fontId="31" fillId="34" borderId="29" xfId="0" applyFont="1" applyFill="1" applyBorder="1" applyAlignment="1">
      <alignment horizontal="center"/>
    </xf>
    <xf numFmtId="1" fontId="31" fillId="34" borderId="39" xfId="0" applyNumberFormat="1" applyFont="1" applyFill="1" applyBorder="1" applyAlignment="1">
      <alignment horizontal="center"/>
    </xf>
    <xf numFmtId="1" fontId="31" fillId="34" borderId="40" xfId="0" applyNumberFormat="1" applyFont="1" applyFill="1" applyBorder="1" applyAlignment="1">
      <alignment horizontal="center"/>
    </xf>
    <xf numFmtId="1" fontId="31" fillId="34" borderId="31" xfId="0" applyNumberFormat="1" applyFont="1" applyFill="1" applyBorder="1" applyAlignment="1">
      <alignment horizontal="center"/>
    </xf>
    <xf numFmtId="0" fontId="31" fillId="34" borderId="31" xfId="0" applyFont="1" applyFill="1" applyBorder="1" applyAlignment="1">
      <alignment horizontal="center"/>
    </xf>
    <xf numFmtId="0" fontId="32" fillId="34" borderId="31" xfId="0" applyFont="1" applyFill="1" applyBorder="1"/>
    <xf numFmtId="0" fontId="32" fillId="34" borderId="32" xfId="0" applyFont="1" applyFill="1" applyBorder="1"/>
    <xf numFmtId="3" fontId="25" fillId="0" borderId="26" xfId="93" applyNumberFormat="1" applyFont="1" applyFill="1" applyBorder="1"/>
    <xf numFmtId="3" fontId="25" fillId="0" borderId="0" xfId="93" applyNumberFormat="1" applyFont="1" applyFill="1" applyBorder="1"/>
    <xf numFmtId="3" fontId="25" fillId="0" borderId="18" xfId="93" applyNumberFormat="1" applyFont="1" applyFill="1" applyBorder="1"/>
    <xf numFmtId="3" fontId="25" fillId="0" borderId="27" xfId="93" applyNumberFormat="1" applyFont="1" applyFill="1" applyBorder="1"/>
    <xf numFmtId="3" fontId="25" fillId="0" borderId="29" xfId="93" applyNumberFormat="1" applyFont="1" applyFill="1" applyBorder="1"/>
    <xf numFmtId="0" fontId="25" fillId="0" borderId="31" xfId="104" applyFont="1" applyFill="1" applyBorder="1" applyAlignment="1">
      <alignment horizontal="left" vertical="center"/>
    </xf>
    <xf numFmtId="3" fontId="25" fillId="0" borderId="31" xfId="93" applyNumberFormat="1" applyFont="1" applyFill="1" applyBorder="1"/>
    <xf numFmtId="3" fontId="25" fillId="0" borderId="32" xfId="93" applyNumberFormat="1" applyFont="1" applyFill="1" applyBorder="1"/>
    <xf numFmtId="172" fontId="31" fillId="34" borderId="36" xfId="1" applyNumberFormat="1" applyFont="1" applyFill="1" applyBorder="1" applyAlignment="1">
      <alignment horizontal="center"/>
    </xf>
    <xf numFmtId="172" fontId="31" fillId="34" borderId="45" xfId="1" applyNumberFormat="1" applyFont="1" applyFill="1" applyBorder="1" applyAlignment="1">
      <alignment horizontal="center" wrapText="1"/>
    </xf>
    <xf numFmtId="1" fontId="31" fillId="34" borderId="45" xfId="0" applyNumberFormat="1" applyFont="1" applyFill="1" applyBorder="1" applyAlignment="1">
      <alignment horizontal="center" wrapText="1"/>
    </xf>
    <xf numFmtId="172" fontId="31" fillId="34" borderId="15" xfId="1" applyNumberFormat="1" applyFont="1" applyFill="1" applyBorder="1" applyAlignment="1">
      <alignment horizontal="center"/>
    </xf>
    <xf numFmtId="172" fontId="31" fillId="34" borderId="16" xfId="1" applyNumberFormat="1" applyFont="1" applyFill="1" applyBorder="1" applyAlignment="1">
      <alignment horizontal="center"/>
    </xf>
    <xf numFmtId="172" fontId="31" fillId="34" borderId="10" xfId="1" applyNumberFormat="1" applyFont="1" applyFill="1" applyBorder="1"/>
    <xf numFmtId="172" fontId="31" fillId="34" borderId="16" xfId="1" applyNumberFormat="1" applyFont="1" applyFill="1" applyBorder="1"/>
    <xf numFmtId="172" fontId="31" fillId="34" borderId="15" xfId="1" applyNumberFormat="1" applyFont="1" applyFill="1" applyBorder="1"/>
    <xf numFmtId="172" fontId="31" fillId="34" borderId="0" xfId="1" applyNumberFormat="1" applyFont="1" applyFill="1" applyBorder="1"/>
    <xf numFmtId="172" fontId="31" fillId="34" borderId="14" xfId="1" applyNumberFormat="1" applyFont="1" applyFill="1" applyBorder="1" applyAlignment="1">
      <alignment horizontal="center" wrapText="1"/>
    </xf>
    <xf numFmtId="1" fontId="31" fillId="34" borderId="14" xfId="0" applyNumberFormat="1" applyFont="1" applyFill="1" applyBorder="1" applyAlignment="1">
      <alignment horizontal="center" wrapText="1"/>
    </xf>
    <xf numFmtId="172" fontId="31" fillId="34" borderId="39" xfId="1" applyNumberFormat="1" applyFont="1" applyFill="1" applyBorder="1" applyAlignment="1">
      <alignment horizontal="center"/>
    </xf>
    <xf numFmtId="172" fontId="31" fillId="34" borderId="54" xfId="1" applyNumberFormat="1" applyFont="1" applyFill="1" applyBorder="1" applyAlignment="1">
      <alignment horizontal="center"/>
    </xf>
    <xf numFmtId="172" fontId="31" fillId="34" borderId="40" xfId="1" applyNumberFormat="1" applyFont="1" applyFill="1" applyBorder="1" applyAlignment="1">
      <alignment horizontal="center"/>
    </xf>
    <xf numFmtId="172" fontId="31" fillId="34" borderId="31" xfId="1" applyNumberFormat="1" applyFont="1" applyFill="1" applyBorder="1" applyAlignment="1">
      <alignment horizontal="center"/>
    </xf>
    <xf numFmtId="172" fontId="31" fillId="34" borderId="40" xfId="1" applyNumberFormat="1" applyFont="1" applyFill="1" applyBorder="1" applyAlignment="1">
      <alignment horizontal="center" wrapText="1"/>
    </xf>
    <xf numFmtId="1" fontId="31" fillId="34" borderId="40" xfId="0" applyNumberFormat="1" applyFont="1" applyFill="1" applyBorder="1" applyAlignment="1">
      <alignment horizontal="center" wrapText="1"/>
    </xf>
    <xf numFmtId="0" fontId="31" fillId="34" borderId="32" xfId="0" applyFont="1" applyFill="1" applyBorder="1" applyAlignment="1">
      <alignment horizontal="center"/>
    </xf>
    <xf numFmtId="0" fontId="31" fillId="34" borderId="26" xfId="0" applyFont="1" applyFill="1" applyBorder="1" applyAlignment="1">
      <alignment horizontal="centerContinuous"/>
    </xf>
    <xf numFmtId="171" fontId="31" fillId="34" borderId="26" xfId="3" applyNumberFormat="1" applyFont="1" applyFill="1" applyBorder="1" applyAlignment="1">
      <alignment horizontal="centerContinuous"/>
    </xf>
    <xf numFmtId="2" fontId="31" fillId="34" borderId="33" xfId="3" applyNumberFormat="1" applyFont="1" applyFill="1" applyBorder="1" applyAlignment="1">
      <alignment horizontal="center"/>
    </xf>
    <xf numFmtId="2" fontId="31" fillId="34" borderId="27" xfId="2" applyNumberFormat="1" applyFont="1" applyFill="1" applyBorder="1" applyAlignment="1">
      <alignment horizontal="center"/>
    </xf>
    <xf numFmtId="171" fontId="31" fillId="34" borderId="16" xfId="3" applyNumberFormat="1" applyFont="1" applyFill="1" applyBorder="1" applyAlignment="1">
      <alignment horizontal="center"/>
    </xf>
    <xf numFmtId="171" fontId="31" fillId="34" borderId="11" xfId="3" applyNumberFormat="1" applyFont="1" applyFill="1" applyBorder="1" applyAlignment="1">
      <alignment horizontal="center"/>
    </xf>
    <xf numFmtId="2" fontId="31" fillId="34" borderId="13" xfId="3" applyNumberFormat="1" applyFont="1" applyFill="1" applyBorder="1" applyAlignment="1">
      <alignment horizontal="center"/>
    </xf>
    <xf numFmtId="2" fontId="31" fillId="34" borderId="29" xfId="2" applyNumberFormat="1" applyFont="1" applyFill="1" applyBorder="1" applyAlignment="1">
      <alignment horizontal="center"/>
    </xf>
    <xf numFmtId="0" fontId="31" fillId="34" borderId="39" xfId="0" applyFont="1" applyFill="1" applyBorder="1" applyAlignment="1">
      <alignment horizontal="center"/>
    </xf>
    <xf numFmtId="171" fontId="31" fillId="34" borderId="39" xfId="3" applyNumberFormat="1" applyFont="1" applyFill="1" applyBorder="1" applyAlignment="1">
      <alignment horizontal="center"/>
    </xf>
    <xf numFmtId="171" fontId="31" fillId="34" borderId="31" xfId="3" applyNumberFormat="1" applyFont="1" applyFill="1" applyBorder="1" applyAlignment="1">
      <alignment horizontal="center"/>
    </xf>
    <xf numFmtId="171" fontId="31" fillId="34" borderId="40" xfId="3" applyNumberFormat="1" applyFont="1" applyFill="1" applyBorder="1" applyAlignment="1">
      <alignment horizontal="center"/>
    </xf>
    <xf numFmtId="2" fontId="31" fillId="34" borderId="39" xfId="3" applyNumberFormat="1" applyFont="1" applyFill="1" applyBorder="1" applyAlignment="1">
      <alignment horizontal="center"/>
    </xf>
    <xf numFmtId="2" fontId="31" fillId="34" borderId="32" xfId="2" applyNumberFormat="1" applyFont="1" applyFill="1" applyBorder="1" applyAlignment="1">
      <alignment horizontal="center"/>
    </xf>
    <xf numFmtId="0" fontId="31" fillId="34" borderId="33" xfId="0" applyFont="1" applyFill="1" applyBorder="1" applyAlignment="1">
      <alignment horizontal="centerContinuous"/>
    </xf>
    <xf numFmtId="171" fontId="31" fillId="34" borderId="36" xfId="3" applyNumberFormat="1" applyFont="1" applyFill="1" applyBorder="1" applyAlignment="1">
      <alignment horizontal="centerContinuous"/>
    </xf>
    <xf numFmtId="0" fontId="31" fillId="34" borderId="33" xfId="0" applyFont="1" applyFill="1" applyBorder="1" applyAlignment="1">
      <alignment horizontal="center"/>
    </xf>
    <xf numFmtId="2" fontId="31" fillId="34" borderId="26" xfId="0" applyNumberFormat="1" applyFont="1" applyFill="1" applyBorder="1" applyAlignment="1">
      <alignment horizontal="center"/>
    </xf>
    <xf numFmtId="0" fontId="31" fillId="34" borderId="45" xfId="0" applyFont="1" applyFill="1" applyBorder="1" applyAlignment="1">
      <alignment horizontal="center"/>
    </xf>
    <xf numFmtId="2" fontId="31" fillId="34" borderId="45" xfId="0" applyNumberFormat="1" applyFont="1" applyFill="1" applyBorder="1" applyAlignment="1">
      <alignment horizontal="center"/>
    </xf>
    <xf numFmtId="2" fontId="31" fillId="34" borderId="49" xfId="0" applyNumberFormat="1" applyFont="1" applyFill="1" applyBorder="1" applyAlignment="1">
      <alignment horizontal="center"/>
    </xf>
    <xf numFmtId="0" fontId="31" fillId="34" borderId="16" xfId="0" applyFont="1" applyFill="1" applyBorder="1"/>
    <xf numFmtId="0" fontId="31" fillId="34" borderId="13" xfId="0" applyFont="1" applyFill="1" applyBorder="1" applyAlignment="1">
      <alignment horizontal="center"/>
    </xf>
    <xf numFmtId="2" fontId="31" fillId="34" borderId="0" xfId="0" applyNumberFormat="1" applyFont="1" applyFill="1" applyBorder="1" applyAlignment="1">
      <alignment horizontal="center"/>
    </xf>
    <xf numFmtId="0" fontId="31" fillId="34" borderId="14" xfId="0" applyFont="1" applyFill="1" applyBorder="1" applyAlignment="1">
      <alignment horizontal="center"/>
    </xf>
    <xf numFmtId="2" fontId="31" fillId="34" borderId="14" xfId="0" applyNumberFormat="1" applyFont="1" applyFill="1" applyBorder="1" applyAlignment="1">
      <alignment horizontal="center"/>
    </xf>
    <xf numFmtId="172" fontId="31" fillId="34" borderId="14" xfId="1" applyNumberFormat="1" applyFont="1" applyFill="1" applyBorder="1" applyAlignment="1">
      <alignment horizontal="center"/>
    </xf>
    <xf numFmtId="172" fontId="31" fillId="34" borderId="56" xfId="1" applyNumberFormat="1" applyFont="1" applyFill="1" applyBorder="1" applyAlignment="1">
      <alignment horizontal="center"/>
    </xf>
    <xf numFmtId="0" fontId="31" fillId="34" borderId="39" xfId="0" applyFont="1" applyFill="1" applyBorder="1" applyAlignment="1">
      <alignment horizontal="center" vertical="top"/>
    </xf>
    <xf numFmtId="2" fontId="31" fillId="34" borderId="31" xfId="0" applyNumberFormat="1" applyFont="1" applyFill="1" applyBorder="1" applyAlignment="1">
      <alignment horizontal="center"/>
    </xf>
    <xf numFmtId="0" fontId="31" fillId="34" borderId="40" xfId="0" applyFont="1" applyFill="1" applyBorder="1" applyAlignment="1">
      <alignment horizontal="center"/>
    </xf>
    <xf numFmtId="2" fontId="31" fillId="34" borderId="40" xfId="0" applyNumberFormat="1" applyFont="1" applyFill="1" applyBorder="1" applyAlignment="1">
      <alignment horizontal="center"/>
    </xf>
    <xf numFmtId="172" fontId="31" fillId="34" borderId="41" xfId="1" applyNumberFormat="1" applyFont="1" applyFill="1" applyBorder="1" applyAlignment="1">
      <alignment horizontal="center"/>
    </xf>
    <xf numFmtId="0" fontId="19" fillId="34" borderId="57" xfId="0" applyFont="1" applyFill="1" applyBorder="1" applyAlignment="1">
      <alignment vertical="center"/>
    </xf>
    <xf numFmtId="0" fontId="19" fillId="34" borderId="58" xfId="0" applyFont="1" applyFill="1" applyBorder="1" applyAlignment="1">
      <alignment vertical="center"/>
    </xf>
    <xf numFmtId="0" fontId="19" fillId="34" borderId="59" xfId="0" applyFont="1" applyFill="1" applyBorder="1" applyAlignment="1">
      <alignment vertical="center"/>
    </xf>
    <xf numFmtId="4" fontId="25" fillId="0" borderId="26" xfId="71" applyNumberFormat="1" applyFont="1" applyFill="1" applyBorder="1"/>
    <xf numFmtId="174" fontId="25" fillId="0" borderId="26" xfId="71" applyNumberFormat="1" applyFont="1" applyFill="1" applyBorder="1"/>
    <xf numFmtId="0" fontId="25" fillId="0" borderId="33" xfId="104" applyFont="1" applyFill="1" applyBorder="1" applyAlignment="1">
      <alignment horizontal="left" vertical="center"/>
    </xf>
    <xf numFmtId="4" fontId="25" fillId="0" borderId="0" xfId="71" applyNumberFormat="1" applyFont="1" applyFill="1" applyBorder="1"/>
    <xf numFmtId="174" fontId="25" fillId="0" borderId="0" xfId="71" applyNumberFormat="1" applyFont="1" applyFill="1" applyBorder="1"/>
    <xf numFmtId="0" fontId="25" fillId="0" borderId="13" xfId="104" applyFont="1" applyFill="1" applyBorder="1" applyAlignment="1">
      <alignment horizontal="left" vertical="center"/>
    </xf>
    <xf numFmtId="4" fontId="25" fillId="0" borderId="18" xfId="71" applyNumberFormat="1" applyFont="1" applyFill="1" applyBorder="1"/>
    <xf numFmtId="0" fontId="25" fillId="0" borderId="25" xfId="104" applyFont="1" applyFill="1" applyBorder="1" applyAlignment="1">
      <alignment horizontal="left" vertical="center"/>
    </xf>
    <xf numFmtId="3" fontId="25" fillId="0" borderId="49" xfId="93" applyNumberFormat="1" applyFont="1" applyFill="1" applyBorder="1"/>
    <xf numFmtId="0" fontId="25" fillId="0" borderId="28" xfId="104" applyFont="1" applyFill="1" applyBorder="1" applyAlignment="1">
      <alignment horizontal="left" vertical="center"/>
    </xf>
    <xf numFmtId="3" fontId="25" fillId="0" borderId="12" xfId="93" applyNumberFormat="1" applyFont="1" applyFill="1" applyBorder="1"/>
    <xf numFmtId="0" fontId="25" fillId="0" borderId="30" xfId="104" applyFont="1" applyFill="1" applyBorder="1" applyAlignment="1">
      <alignment horizontal="left" vertical="center"/>
    </xf>
    <xf numFmtId="3" fontId="25" fillId="0" borderId="54" xfId="93" applyNumberFormat="1" applyFont="1" applyFill="1" applyBorder="1"/>
    <xf numFmtId="4" fontId="25" fillId="0" borderId="31" xfId="71" applyNumberFormat="1" applyFont="1" applyFill="1" applyBorder="1"/>
    <xf numFmtId="174" fontId="25" fillId="0" borderId="31" xfId="71" applyNumberFormat="1" applyFont="1" applyFill="1" applyBorder="1"/>
    <xf numFmtId="0" fontId="19" fillId="34" borderId="33" xfId="0" applyFont="1" applyFill="1" applyBorder="1" applyAlignment="1">
      <alignment horizontal="center"/>
    </xf>
    <xf numFmtId="0" fontId="19" fillId="34" borderId="45" xfId="0" applyFont="1" applyFill="1" applyBorder="1" applyAlignment="1">
      <alignment horizontal="center"/>
    </xf>
    <xf numFmtId="0" fontId="31" fillId="34" borderId="45" xfId="2" applyNumberFormat="1" applyFont="1" applyFill="1" applyBorder="1" applyAlignment="1">
      <alignment horizontal="center" wrapText="1"/>
    </xf>
    <xf numFmtId="0" fontId="19" fillId="34" borderId="14" xfId="0" applyFont="1" applyFill="1" applyBorder="1" applyAlignment="1">
      <alignment horizontal="center"/>
    </xf>
    <xf numFmtId="0" fontId="19" fillId="34" borderId="39" xfId="0" applyFont="1" applyFill="1" applyBorder="1" applyAlignment="1">
      <alignment horizontal="center" vertical="center"/>
    </xf>
    <xf numFmtId="0" fontId="19" fillId="34" borderId="40" xfId="0" applyFont="1" applyFill="1" applyBorder="1" applyAlignment="1">
      <alignment horizontal="center" vertical="top"/>
    </xf>
    <xf numFmtId="4" fontId="25" fillId="0" borderId="27" xfId="71" applyNumberFormat="1" applyFont="1" applyFill="1" applyBorder="1"/>
    <xf numFmtId="4" fontId="25" fillId="0" borderId="29" xfId="71" applyNumberFormat="1" applyFont="1" applyFill="1" applyBorder="1"/>
    <xf numFmtId="4" fontId="25" fillId="0" borderId="32" xfId="71" applyNumberFormat="1" applyFont="1" applyFill="1" applyBorder="1"/>
    <xf numFmtId="0" fontId="27" fillId="34" borderId="0" xfId="0" applyFont="1" applyFill="1"/>
    <xf numFmtId="0" fontId="24" fillId="34" borderId="0" xfId="0" applyFont="1" applyFill="1" applyAlignment="1">
      <alignment vertical="center"/>
    </xf>
    <xf numFmtId="0" fontId="0" fillId="34" borderId="77" xfId="0" applyFill="1" applyBorder="1"/>
    <xf numFmtId="3" fontId="0" fillId="34" borderId="0" xfId="0" applyNumberFormat="1" applyFill="1"/>
    <xf numFmtId="0" fontId="43" fillId="34" borderId="0" xfId="0" applyFont="1" applyFill="1" applyBorder="1" applyAlignment="1" applyProtection="1">
      <alignment horizontal="left"/>
    </xf>
    <xf numFmtId="0" fontId="24" fillId="34" borderId="0" xfId="159" applyFont="1" applyFill="1" applyBorder="1" applyAlignment="1">
      <alignment horizontal="left" vertical="center"/>
    </xf>
    <xf numFmtId="3" fontId="24" fillId="34" borderId="0" xfId="148" applyNumberFormat="1" applyFont="1" applyFill="1" applyBorder="1"/>
    <xf numFmtId="0" fontId="24" fillId="34" borderId="25" xfId="0" applyFont="1" applyFill="1" applyBorder="1"/>
    <xf numFmtId="0" fontId="25" fillId="34" borderId="26" xfId="0" applyFont="1" applyFill="1" applyBorder="1"/>
    <xf numFmtId="0" fontId="23" fillId="34" borderId="33" xfId="0" applyFont="1" applyFill="1" applyBorder="1" applyAlignment="1">
      <alignment horizontal="right"/>
    </xf>
    <xf numFmtId="0" fontId="24" fillId="34" borderId="28" xfId="0" applyFont="1" applyFill="1" applyBorder="1"/>
    <xf numFmtId="0" fontId="23" fillId="34" borderId="13" xfId="0" applyFont="1" applyFill="1" applyBorder="1" applyAlignment="1">
      <alignment horizontal="right"/>
    </xf>
    <xf numFmtId="0" fontId="24" fillId="34" borderId="30" xfId="0" applyFont="1" applyFill="1" applyBorder="1"/>
    <xf numFmtId="0" fontId="25" fillId="34" borderId="31" xfId="0" applyFont="1" applyFill="1" applyBorder="1"/>
    <xf numFmtId="0" fontId="23" fillId="34" borderId="39" xfId="0" applyFont="1" applyFill="1" applyBorder="1" applyAlignment="1">
      <alignment horizontal="right"/>
    </xf>
    <xf numFmtId="4" fontId="24" fillId="34" borderId="0" xfId="71" applyNumberFormat="1" applyFont="1" applyFill="1" applyBorder="1"/>
    <xf numFmtId="4" fontId="24" fillId="34" borderId="0" xfId="0" applyNumberFormat="1" applyFont="1" applyFill="1" applyBorder="1"/>
    <xf numFmtId="0" fontId="24" fillId="34" borderId="26" xfId="104" applyFont="1" applyFill="1" applyBorder="1" applyAlignment="1">
      <alignment horizontal="left" vertical="center"/>
    </xf>
    <xf numFmtId="0" fontId="24" fillId="34" borderId="0" xfId="104" applyFont="1" applyFill="1" applyBorder="1" applyAlignment="1">
      <alignment horizontal="left" vertical="center"/>
    </xf>
    <xf numFmtId="0" fontId="24" fillId="34" borderId="31" xfId="104" applyFont="1" applyFill="1" applyBorder="1" applyAlignment="1">
      <alignment horizontal="left" vertical="center"/>
    </xf>
    <xf numFmtId="0" fontId="25" fillId="34" borderId="40" xfId="0" applyFont="1" applyFill="1" applyBorder="1"/>
    <xf numFmtId="0" fontId="25" fillId="34" borderId="39" xfId="0" applyFont="1" applyFill="1" applyBorder="1"/>
    <xf numFmtId="0" fontId="31" fillId="34" borderId="40" xfId="0" applyFont="1" applyFill="1" applyBorder="1" applyAlignment="1">
      <alignment horizontal="center" vertical="top"/>
    </xf>
    <xf numFmtId="0" fontId="31" fillId="34" borderId="41" xfId="0" applyFont="1" applyFill="1" applyBorder="1" applyAlignment="1">
      <alignment horizontal="center" vertical="top"/>
    </xf>
    <xf numFmtId="0" fontId="25" fillId="34" borderId="12" xfId="104" applyFont="1" applyFill="1" applyBorder="1" applyAlignment="1">
      <alignment horizontal="left" vertical="center"/>
    </xf>
    <xf numFmtId="44" fontId="25" fillId="34" borderId="0" xfId="0" applyNumberFormat="1" applyFont="1" applyFill="1" applyBorder="1"/>
    <xf numFmtId="44" fontId="25" fillId="34" borderId="0" xfId="0" applyNumberFormat="1" applyFont="1" applyFill="1"/>
    <xf numFmtId="173" fontId="25" fillId="34" borderId="0" xfId="0" applyNumberFormat="1" applyFont="1" applyFill="1" applyBorder="1"/>
    <xf numFmtId="0" fontId="25" fillId="34" borderId="0" xfId="104" applyFont="1" applyFill="1" applyBorder="1" applyAlignment="1">
      <alignment horizontal="left" vertical="center"/>
    </xf>
    <xf numFmtId="0" fontId="25" fillId="34" borderId="0" xfId="104" applyFont="1" applyFill="1" applyBorder="1" applyAlignment="1">
      <alignment horizontal="right" vertical="center"/>
    </xf>
    <xf numFmtId="173" fontId="25" fillId="34" borderId="0" xfId="93" applyNumberFormat="1" applyFont="1" applyFill="1" applyBorder="1"/>
    <xf numFmtId="173" fontId="25" fillId="34" borderId="0" xfId="104" applyNumberFormat="1" applyFont="1" applyFill="1" applyBorder="1" applyAlignment="1">
      <alignment horizontal="left" vertical="center"/>
    </xf>
    <xf numFmtId="0" fontId="25" fillId="34" borderId="25" xfId="0" applyFont="1" applyFill="1" applyBorder="1"/>
    <xf numFmtId="0" fontId="38" fillId="34" borderId="33" xfId="0" applyFont="1" applyFill="1" applyBorder="1" applyAlignment="1">
      <alignment horizontal="right"/>
    </xf>
    <xf numFmtId="0" fontId="25" fillId="34" borderId="28" xfId="0" applyFont="1" applyFill="1" applyBorder="1"/>
    <xf numFmtId="0" fontId="38" fillId="34" borderId="13" xfId="0" applyFont="1" applyFill="1" applyBorder="1" applyAlignment="1">
      <alignment horizontal="right"/>
    </xf>
    <xf numFmtId="0" fontId="25" fillId="34" borderId="30" xfId="0" applyFont="1" applyFill="1" applyBorder="1"/>
    <xf numFmtId="0" fontId="38" fillId="34" borderId="39" xfId="0" applyFont="1" applyFill="1" applyBorder="1" applyAlignment="1">
      <alignment horizontal="right"/>
    </xf>
    <xf numFmtId="0" fontId="25" fillId="34" borderId="0" xfId="159" applyFont="1" applyFill="1" applyBorder="1" applyAlignment="1">
      <alignment horizontal="left" vertical="center"/>
    </xf>
    <xf numFmtId="0" fontId="25" fillId="34" borderId="46" xfId="104" applyFont="1" applyFill="1" applyBorder="1" applyAlignment="1">
      <alignment horizontal="left" vertical="center"/>
    </xf>
    <xf numFmtId="0" fontId="31" fillId="34" borderId="47" xfId="0" applyFont="1" applyFill="1" applyBorder="1" applyAlignment="1">
      <alignment horizontal="left"/>
    </xf>
    <xf numFmtId="0" fontId="38" fillId="34" borderId="63" xfId="104" applyFont="1" applyFill="1" applyBorder="1" applyAlignment="1">
      <alignment horizontal="right" vertical="center"/>
    </xf>
    <xf numFmtId="3" fontId="25" fillId="34" borderId="0" xfId="93" applyNumberFormat="1" applyFont="1" applyFill="1" applyBorder="1"/>
    <xf numFmtId="10" fontId="25" fillId="34" borderId="0" xfId="0" applyNumberFormat="1" applyFont="1" applyFill="1" applyBorder="1"/>
    <xf numFmtId="0" fontId="32" fillId="34" borderId="25" xfId="104" applyFont="1" applyFill="1" applyBorder="1" applyAlignment="1">
      <alignment horizontal="left" vertical="center"/>
    </xf>
    <xf numFmtId="0" fontId="32" fillId="34" borderId="26" xfId="104" applyFont="1" applyFill="1" applyBorder="1" applyAlignment="1">
      <alignment horizontal="left" vertical="center"/>
    </xf>
    <xf numFmtId="0" fontId="32" fillId="34" borderId="26" xfId="0" applyFont="1" applyFill="1" applyBorder="1"/>
    <xf numFmtId="0" fontId="32" fillId="34" borderId="28" xfId="104" applyFont="1" applyFill="1" applyBorder="1" applyAlignment="1">
      <alignment horizontal="left" vertical="center"/>
    </xf>
    <xf numFmtId="0" fontId="32" fillId="34" borderId="0" xfId="104" applyFont="1" applyFill="1" applyBorder="1" applyAlignment="1">
      <alignment horizontal="left" vertical="center"/>
    </xf>
    <xf numFmtId="0" fontId="32" fillId="34" borderId="0" xfId="0" applyFont="1" applyFill="1" applyBorder="1"/>
    <xf numFmtId="0" fontId="32" fillId="34" borderId="30" xfId="104" applyFont="1" applyFill="1" applyBorder="1" applyAlignment="1">
      <alignment horizontal="left" vertical="center"/>
    </xf>
    <xf numFmtId="0" fontId="32" fillId="34" borderId="31" xfId="104" applyFont="1" applyFill="1" applyBorder="1" applyAlignment="1">
      <alignment horizontal="left" vertical="center"/>
    </xf>
    <xf numFmtId="0" fontId="25" fillId="34" borderId="26" xfId="104" applyFont="1" applyFill="1" applyBorder="1" applyAlignment="1">
      <alignment horizontal="left" vertical="center"/>
    </xf>
    <xf numFmtId="3" fontId="25" fillId="34" borderId="26" xfId="93" applyNumberFormat="1" applyFont="1" applyFill="1" applyBorder="1"/>
    <xf numFmtId="0" fontId="31" fillId="34" borderId="26" xfId="0" applyFont="1" applyFill="1" applyBorder="1" applyAlignment="1">
      <alignment horizontal="right"/>
    </xf>
    <xf numFmtId="0" fontId="31" fillId="34" borderId="0" xfId="0" applyFont="1" applyFill="1" applyBorder="1" applyAlignment="1">
      <alignment horizontal="right"/>
    </xf>
    <xf numFmtId="0" fontId="31" fillId="34" borderId="31" xfId="0" applyFont="1" applyFill="1" applyBorder="1" applyAlignment="1">
      <alignment horizontal="right"/>
    </xf>
    <xf numFmtId="0" fontId="31" fillId="34" borderId="26" xfId="71" applyFont="1" applyFill="1" applyBorder="1" applyAlignment="1">
      <alignment horizontal="right"/>
    </xf>
    <xf numFmtId="0" fontId="31" fillId="34" borderId="0" xfId="71" applyFont="1" applyFill="1" applyBorder="1" applyAlignment="1">
      <alignment horizontal="right"/>
    </xf>
    <xf numFmtId="0" fontId="25" fillId="34" borderId="31" xfId="104" applyFont="1" applyFill="1" applyBorder="1" applyAlignment="1">
      <alignment horizontal="left" vertical="center"/>
    </xf>
    <xf numFmtId="0" fontId="31" fillId="34" borderId="31" xfId="71" applyFont="1" applyFill="1" applyBorder="1" applyAlignment="1">
      <alignment horizontal="right"/>
    </xf>
    <xf numFmtId="3" fontId="25" fillId="34" borderId="31" xfId="93" applyNumberFormat="1" applyFont="1" applyFill="1" applyBorder="1"/>
    <xf numFmtId="0" fontId="25" fillId="34" borderId="26" xfId="62" applyFont="1" applyFill="1" applyBorder="1" applyAlignment="1">
      <alignment horizontal="left" vertical="center"/>
    </xf>
    <xf numFmtId="0" fontId="25" fillId="34" borderId="0" xfId="62" applyFont="1" applyFill="1" applyBorder="1" applyAlignment="1">
      <alignment horizontal="left" vertical="center"/>
    </xf>
    <xf numFmtId="0" fontId="25" fillId="34" borderId="0" xfId="62" applyFont="1" applyFill="1" applyAlignment="1">
      <alignment horizontal="left" vertical="center"/>
    </xf>
    <xf numFmtId="3" fontId="25" fillId="34" borderId="0" xfId="48" applyNumberFormat="1" applyFont="1" applyFill="1"/>
    <xf numFmtId="0" fontId="32" fillId="34" borderId="25" xfId="0" applyFont="1" applyFill="1" applyBorder="1"/>
    <xf numFmtId="0" fontId="32" fillId="34" borderId="28" xfId="0" applyFont="1" applyFill="1" applyBorder="1"/>
    <xf numFmtId="0" fontId="32" fillId="34" borderId="30" xfId="0" applyFont="1" applyFill="1" applyBorder="1"/>
    <xf numFmtId="0" fontId="25" fillId="34" borderId="31" xfId="62" applyFont="1" applyFill="1" applyBorder="1" applyAlignment="1">
      <alignment horizontal="left" vertical="center"/>
    </xf>
    <xf numFmtId="10" fontId="25" fillId="34" borderId="0" xfId="0" applyNumberFormat="1" applyFont="1" applyFill="1"/>
    <xf numFmtId="4" fontId="25" fillId="34" borderId="0" xfId="0" applyNumberFormat="1" applyFont="1" applyFill="1"/>
    <xf numFmtId="0" fontId="25" fillId="34" borderId="25" xfId="62" applyFont="1" applyFill="1" applyBorder="1" applyAlignment="1">
      <alignment horizontal="left" vertical="center"/>
    </xf>
    <xf numFmtId="0" fontId="25" fillId="34" borderId="28" xfId="62" applyFont="1" applyFill="1" applyBorder="1" applyAlignment="1">
      <alignment horizontal="left" vertical="center"/>
    </xf>
    <xf numFmtId="0" fontId="25" fillId="34" borderId="30" xfId="62" applyFont="1" applyFill="1" applyBorder="1" applyAlignment="1">
      <alignment horizontal="left" vertical="center"/>
    </xf>
    <xf numFmtId="169" fontId="25" fillId="34" borderId="0" xfId="0" applyNumberFormat="1" applyFont="1" applyFill="1"/>
    <xf numFmtId="0" fontId="32" fillId="34" borderId="26" xfId="62" applyFont="1" applyFill="1" applyBorder="1" applyAlignment="1">
      <alignment horizontal="left" vertical="center"/>
    </xf>
    <xf numFmtId="0" fontId="32" fillId="34" borderId="0" xfId="62" applyFont="1" applyFill="1" applyBorder="1" applyAlignment="1">
      <alignment horizontal="left" vertical="center"/>
    </xf>
    <xf numFmtId="0" fontId="32" fillId="34" borderId="31" xfId="62" applyFont="1" applyFill="1" applyBorder="1" applyAlignment="1">
      <alignment horizontal="left" vertical="center"/>
    </xf>
    <xf numFmtId="0" fontId="31" fillId="34" borderId="61" xfId="0" applyFont="1" applyFill="1" applyBorder="1" applyAlignment="1">
      <alignment horizontal="center"/>
    </xf>
    <xf numFmtId="0" fontId="31" fillId="34" borderId="15" xfId="71" applyFont="1" applyFill="1" applyBorder="1" applyAlignment="1">
      <alignment horizontal="center"/>
    </xf>
    <xf numFmtId="0" fontId="31" fillId="34" borderId="16" xfId="71" applyFont="1" applyFill="1" applyBorder="1" applyAlignment="1">
      <alignment horizontal="center"/>
    </xf>
    <xf numFmtId="0" fontId="31" fillId="34" borderId="43" xfId="0" applyFont="1" applyFill="1" applyBorder="1" applyAlignment="1">
      <alignment horizontal="center"/>
    </xf>
    <xf numFmtId="0" fontId="31" fillId="34" borderId="14" xfId="71" applyFont="1" applyFill="1" applyBorder="1" applyAlignment="1">
      <alignment horizontal="center"/>
    </xf>
    <xf numFmtId="0" fontId="31" fillId="34" borderId="29" xfId="71" applyFont="1" applyFill="1" applyBorder="1" applyAlignment="1">
      <alignment horizontal="center"/>
    </xf>
    <xf numFmtId="0" fontId="31" fillId="34" borderId="44" xfId="71" applyFont="1" applyFill="1" applyBorder="1" applyAlignment="1">
      <alignment horizontal="center"/>
    </xf>
    <xf numFmtId="0" fontId="31" fillId="34" borderId="39" xfId="0" applyFont="1" applyFill="1" applyBorder="1" applyAlignment="1">
      <alignment horizontal="center" wrapText="1"/>
    </xf>
    <xf numFmtId="0" fontId="31" fillId="34" borderId="40" xfId="0" applyFont="1" applyFill="1" applyBorder="1" applyAlignment="1">
      <alignment horizontal="center" vertical="top" wrapText="1"/>
    </xf>
    <xf numFmtId="0" fontId="31" fillId="34" borderId="40" xfId="71" applyFont="1" applyFill="1" applyBorder="1" applyAlignment="1">
      <alignment horizontal="center" vertical="top"/>
    </xf>
    <xf numFmtId="0" fontId="31" fillId="34" borderId="40" xfId="71" applyFont="1" applyFill="1" applyBorder="1" applyAlignment="1">
      <alignment horizontal="center"/>
    </xf>
    <xf numFmtId="0" fontId="31" fillId="34" borderId="32" xfId="0" applyFont="1" applyFill="1" applyBorder="1" applyAlignment="1">
      <alignment horizontal="center" wrapText="1"/>
    </xf>
    <xf numFmtId="0" fontId="24" fillId="34" borderId="0" xfId="0" applyFont="1" applyFill="1" applyBorder="1" applyAlignment="1">
      <alignment wrapText="1"/>
    </xf>
    <xf numFmtId="4" fontId="25" fillId="34" borderId="0" xfId="71" applyNumberFormat="1" applyFont="1" applyFill="1" applyBorder="1"/>
    <xf numFmtId="174" fontId="25" fillId="34" borderId="0" xfId="71" applyNumberFormat="1" applyFont="1" applyFill="1" applyBorder="1"/>
    <xf numFmtId="0" fontId="25" fillId="34" borderId="25" xfId="104" applyFont="1" applyFill="1" applyBorder="1" applyAlignment="1">
      <alignment horizontal="left" vertical="center"/>
    </xf>
    <xf numFmtId="0" fontId="25" fillId="34" borderId="28" xfId="104" applyFont="1" applyFill="1" applyBorder="1" applyAlignment="1">
      <alignment horizontal="left" vertical="center"/>
    </xf>
    <xf numFmtId="0" fontId="25" fillId="34" borderId="30" xfId="104" applyFont="1" applyFill="1" applyBorder="1" applyAlignment="1">
      <alignment horizontal="left" vertical="center"/>
    </xf>
    <xf numFmtId="0" fontId="25" fillId="34" borderId="0" xfId="104" applyFont="1" applyFill="1" applyAlignment="1">
      <alignment horizontal="left" vertical="center"/>
    </xf>
    <xf numFmtId="3" fontId="25" fillId="34" borderId="0" xfId="93" applyNumberFormat="1" applyFont="1" applyFill="1"/>
    <xf numFmtId="4" fontId="25" fillId="34" borderId="0" xfId="71" applyNumberFormat="1" applyFont="1" applyFill="1"/>
    <xf numFmtId="0" fontId="31" fillId="34" borderId="33" xfId="71" applyFont="1" applyFill="1" applyBorder="1" applyAlignment="1">
      <alignment horizontal="right"/>
    </xf>
    <xf numFmtId="0" fontId="31" fillId="34" borderId="13" xfId="71" applyFont="1" applyFill="1" applyBorder="1" applyAlignment="1">
      <alignment horizontal="right"/>
    </xf>
    <xf numFmtId="0" fontId="31" fillId="34" borderId="39" xfId="71" applyFont="1" applyFill="1" applyBorder="1" applyAlignment="1">
      <alignment horizontal="right"/>
    </xf>
    <xf numFmtId="0" fontId="31" fillId="34" borderId="44" xfId="0" applyFont="1" applyFill="1" applyBorder="1" applyAlignment="1">
      <alignment horizontal="center"/>
    </xf>
    <xf numFmtId="0" fontId="31" fillId="34" borderId="41" xfId="0" applyFont="1" applyFill="1" applyBorder="1" applyAlignment="1">
      <alignment horizontal="center"/>
    </xf>
    <xf numFmtId="0" fontId="25" fillId="34" borderId="26" xfId="177" applyFont="1" applyFill="1" applyBorder="1" applyAlignment="1">
      <alignment horizontal="left" vertical="center"/>
    </xf>
    <xf numFmtId="0" fontId="25" fillId="34" borderId="0" xfId="177" applyFont="1" applyFill="1" applyBorder="1" applyAlignment="1">
      <alignment horizontal="left" vertical="center"/>
    </xf>
    <xf numFmtId="0" fontId="25" fillId="34" borderId="0" xfId="177" applyFont="1" applyFill="1" applyAlignment="1">
      <alignment horizontal="left" vertical="center"/>
    </xf>
    <xf numFmtId="3" fontId="25" fillId="34" borderId="0" xfId="166" applyNumberFormat="1" applyFont="1" applyFill="1"/>
    <xf numFmtId="0" fontId="25" fillId="34" borderId="25" xfId="177" applyFont="1" applyFill="1" applyBorder="1" applyAlignment="1">
      <alignment horizontal="left" vertical="center"/>
    </xf>
    <xf numFmtId="0" fontId="31" fillId="34" borderId="33" xfId="0" applyFont="1" applyFill="1" applyBorder="1" applyAlignment="1">
      <alignment horizontal="right"/>
    </xf>
    <xf numFmtId="0" fontId="25" fillId="34" borderId="28" xfId="177" applyFont="1" applyFill="1" applyBorder="1" applyAlignment="1">
      <alignment horizontal="left" vertical="center"/>
    </xf>
    <xf numFmtId="0" fontId="31" fillId="34" borderId="13" xfId="0" applyFont="1" applyFill="1" applyBorder="1" applyAlignment="1">
      <alignment horizontal="right"/>
    </xf>
    <xf numFmtId="0" fontId="25" fillId="34" borderId="30" xfId="177" applyFont="1" applyFill="1" applyBorder="1" applyAlignment="1">
      <alignment horizontal="left" vertical="center"/>
    </xf>
    <xf numFmtId="0" fontId="25" fillId="34" borderId="31" xfId="177" applyFont="1" applyFill="1" applyBorder="1" applyAlignment="1">
      <alignment horizontal="left" vertical="center"/>
    </xf>
    <xf numFmtId="0" fontId="31" fillId="34" borderId="39" xfId="0" applyFont="1" applyFill="1" applyBorder="1" applyAlignment="1">
      <alignment horizontal="right"/>
    </xf>
    <xf numFmtId="0" fontId="31" fillId="34" borderId="37" xfId="0" applyFont="1" applyFill="1" applyBorder="1" applyAlignment="1">
      <alignment horizontal="center"/>
    </xf>
    <xf numFmtId="0" fontId="25" fillId="0" borderId="12" xfId="159" applyFont="1" applyFill="1" applyBorder="1" applyAlignment="1">
      <alignment horizontal="left" vertical="center"/>
    </xf>
    <xf numFmtId="0" fontId="25" fillId="0" borderId="26" xfId="177" applyFont="1" applyFill="1" applyBorder="1" applyAlignment="1">
      <alignment horizontal="left" vertical="center"/>
    </xf>
    <xf numFmtId="3" fontId="25" fillId="0" borderId="26" xfId="166" applyNumberFormat="1" applyFont="1" applyFill="1" applyBorder="1"/>
    <xf numFmtId="0" fontId="25" fillId="0" borderId="0" xfId="177" applyFont="1" applyFill="1" applyBorder="1" applyAlignment="1">
      <alignment horizontal="left" vertical="center"/>
    </xf>
    <xf numFmtId="3" fontId="25" fillId="0" borderId="0" xfId="166" applyNumberFormat="1" applyFont="1" applyFill="1" applyBorder="1"/>
    <xf numFmtId="0" fontId="25" fillId="0" borderId="25" xfId="177" applyFont="1" applyFill="1" applyBorder="1" applyAlignment="1">
      <alignment horizontal="left" vertical="center"/>
    </xf>
    <xf numFmtId="0" fontId="25" fillId="0" borderId="27" xfId="177" applyFont="1" applyFill="1" applyBorder="1" applyAlignment="1">
      <alignment horizontal="left" vertical="center"/>
    </xf>
    <xf numFmtId="0" fontId="25" fillId="0" borderId="28" xfId="177" applyFont="1" applyFill="1" applyBorder="1" applyAlignment="1">
      <alignment horizontal="left" vertical="center"/>
    </xf>
    <xf numFmtId="0" fontId="25" fillId="0" borderId="29" xfId="177" applyFont="1" applyFill="1" applyBorder="1" applyAlignment="1">
      <alignment horizontal="left" vertical="center"/>
    </xf>
    <xf numFmtId="0" fontId="25" fillId="0" borderId="30" xfId="177" applyFont="1" applyFill="1" applyBorder="1" applyAlignment="1">
      <alignment horizontal="left" vertical="center"/>
    </xf>
    <xf numFmtId="0" fontId="25" fillId="0" borderId="31" xfId="177" applyFont="1" applyFill="1" applyBorder="1" applyAlignment="1">
      <alignment horizontal="left" vertical="center"/>
    </xf>
    <xf numFmtId="3" fontId="25" fillId="0" borderId="31" xfId="166" applyNumberFormat="1" applyFont="1" applyFill="1" applyBorder="1"/>
    <xf numFmtId="0" fontId="25" fillId="0" borderId="32" xfId="177" applyFont="1" applyFill="1" applyBorder="1" applyAlignment="1">
      <alignment horizontal="left" vertical="center"/>
    </xf>
    <xf numFmtId="0" fontId="25" fillId="0" borderId="49" xfId="159" applyFont="1" applyFill="1" applyBorder="1" applyAlignment="1">
      <alignment horizontal="left" vertical="center"/>
    </xf>
    <xf numFmtId="0" fontId="25" fillId="0" borderId="54" xfId="159" applyFont="1" applyFill="1" applyBorder="1" applyAlignment="1">
      <alignment horizontal="left" vertical="center"/>
    </xf>
    <xf numFmtId="4" fontId="25" fillId="0" borderId="33" xfId="71" applyNumberFormat="1" applyFont="1" applyFill="1" applyBorder="1"/>
    <xf numFmtId="4" fontId="25" fillId="0" borderId="13" xfId="71" applyNumberFormat="1" applyFont="1" applyFill="1" applyBorder="1"/>
    <xf numFmtId="4" fontId="25" fillId="0" borderId="19" xfId="71" applyNumberFormat="1" applyFont="1" applyFill="1" applyBorder="1"/>
    <xf numFmtId="0" fontId="19" fillId="34" borderId="49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/>
    </xf>
    <xf numFmtId="0" fontId="19" fillId="34" borderId="54" xfId="0" applyFont="1" applyFill="1" applyBorder="1" applyAlignment="1">
      <alignment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40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vertical="center"/>
    </xf>
    <xf numFmtId="0" fontId="19" fillId="34" borderId="40" xfId="0" applyFont="1" applyFill="1" applyBorder="1" applyAlignment="1">
      <alignment vertical="center"/>
    </xf>
    <xf numFmtId="0" fontId="25" fillId="0" borderId="27" xfId="104" applyFont="1" applyFill="1" applyBorder="1" applyAlignment="1">
      <alignment horizontal="left" vertical="center"/>
    </xf>
    <xf numFmtId="0" fontId="25" fillId="0" borderId="29" xfId="104" applyFont="1" applyFill="1" applyBorder="1" applyAlignment="1">
      <alignment horizontal="left" vertical="center"/>
    </xf>
    <xf numFmtId="0" fontId="25" fillId="0" borderId="0" xfId="62" applyFont="1" applyFill="1" applyBorder="1" applyAlignment="1">
      <alignment horizontal="left" vertical="center"/>
    </xf>
    <xf numFmtId="3" fontId="25" fillId="0" borderId="0" xfId="48" applyNumberFormat="1" applyFont="1" applyFill="1" applyBorder="1"/>
    <xf numFmtId="4" fontId="25" fillId="0" borderId="0" xfId="0" applyNumberFormat="1" applyFont="1" applyFill="1" applyBorder="1"/>
    <xf numFmtId="169" fontId="25" fillId="0" borderId="0" xfId="0" applyNumberFormat="1" applyFont="1" applyFill="1" applyBorder="1"/>
    <xf numFmtId="0" fontId="25" fillId="0" borderId="25" xfId="62" applyFont="1" applyFill="1" applyBorder="1" applyAlignment="1">
      <alignment horizontal="left" vertical="center"/>
    </xf>
    <xf numFmtId="0" fontId="25" fillId="0" borderId="26" xfId="62" applyFont="1" applyFill="1" applyBorder="1" applyAlignment="1">
      <alignment horizontal="left" vertical="center"/>
    </xf>
    <xf numFmtId="3" fontId="25" fillId="0" borderId="26" xfId="48" applyNumberFormat="1" applyFont="1" applyFill="1" applyBorder="1"/>
    <xf numFmtId="4" fontId="25" fillId="0" borderId="26" xfId="0" applyNumberFormat="1" applyFont="1" applyFill="1" applyBorder="1"/>
    <xf numFmtId="169" fontId="25" fillId="0" borderId="26" xfId="0" applyNumberFormat="1" applyFont="1" applyFill="1" applyBorder="1"/>
    <xf numFmtId="3" fontId="25" fillId="0" borderId="27" xfId="48" applyNumberFormat="1" applyFont="1" applyFill="1" applyBorder="1"/>
    <xf numFmtId="0" fontId="25" fillId="0" borderId="28" xfId="62" applyFont="1" applyFill="1" applyBorder="1" applyAlignment="1">
      <alignment horizontal="left" vertical="center"/>
    </xf>
    <xf numFmtId="3" fontId="25" fillId="0" borderId="29" xfId="48" applyNumberFormat="1" applyFont="1" applyFill="1" applyBorder="1"/>
    <xf numFmtId="0" fontId="25" fillId="0" borderId="30" xfId="62" applyFont="1" applyFill="1" applyBorder="1" applyAlignment="1">
      <alignment horizontal="left" vertical="center"/>
    </xf>
    <xf numFmtId="0" fontId="25" fillId="0" borderId="31" xfId="62" applyFont="1" applyFill="1" applyBorder="1" applyAlignment="1">
      <alignment horizontal="left" vertical="center"/>
    </xf>
    <xf numFmtId="3" fontId="25" fillId="0" borderId="31" xfId="48" applyNumberFormat="1" applyFont="1" applyFill="1" applyBorder="1"/>
    <xf numFmtId="4" fontId="25" fillId="0" borderId="31" xfId="0" applyNumberFormat="1" applyFont="1" applyFill="1" applyBorder="1"/>
    <xf numFmtId="169" fontId="25" fillId="0" borderId="31" xfId="0" applyNumberFormat="1" applyFont="1" applyFill="1" applyBorder="1"/>
    <xf numFmtId="3" fontId="25" fillId="0" borderId="32" xfId="48" applyNumberFormat="1" applyFont="1" applyFill="1" applyBorder="1"/>
    <xf numFmtId="0" fontId="25" fillId="0" borderId="29" xfId="62" applyFont="1" applyFill="1" applyBorder="1" applyAlignment="1">
      <alignment horizontal="left" vertical="center"/>
    </xf>
    <xf numFmtId="44" fontId="25" fillId="0" borderId="49" xfId="0" applyNumberFormat="1" applyFont="1" applyFill="1" applyBorder="1"/>
    <xf numFmtId="44" fontId="25" fillId="0" borderId="12" xfId="0" applyNumberFormat="1" applyFont="1" applyFill="1" applyBorder="1"/>
    <xf numFmtId="44" fontId="25" fillId="0" borderId="54" xfId="0" applyNumberFormat="1" applyFont="1" applyFill="1" applyBorder="1"/>
    <xf numFmtId="0" fontId="44" fillId="34" borderId="26" xfId="0" applyFont="1" applyFill="1" applyBorder="1" applyAlignment="1">
      <alignment horizontal="right"/>
    </xf>
    <xf numFmtId="0" fontId="44" fillId="34" borderId="0" xfId="0" applyFont="1" applyFill="1" applyBorder="1" applyAlignment="1">
      <alignment horizontal="right"/>
    </xf>
    <xf numFmtId="0" fontId="44" fillId="34" borderId="31" xfId="0" applyFont="1" applyFill="1" applyBorder="1" applyAlignment="1">
      <alignment horizontal="right"/>
    </xf>
    <xf numFmtId="173" fontId="25" fillId="0" borderId="0" xfId="0" applyNumberFormat="1" applyFont="1" applyFill="1" applyBorder="1"/>
    <xf numFmtId="173" fontId="25" fillId="0" borderId="26" xfId="0" applyNumberFormat="1" applyFont="1" applyFill="1" applyBorder="1"/>
    <xf numFmtId="173" fontId="25" fillId="0" borderId="27" xfId="0" applyNumberFormat="1" applyFont="1" applyFill="1" applyBorder="1"/>
    <xf numFmtId="173" fontId="25" fillId="0" borderId="29" xfId="0" applyNumberFormat="1" applyFont="1" applyFill="1" applyBorder="1"/>
    <xf numFmtId="173" fontId="25" fillId="0" borderId="31" xfId="0" applyNumberFormat="1" applyFont="1" applyFill="1" applyBorder="1"/>
    <xf numFmtId="173" fontId="25" fillId="0" borderId="32" xfId="0" applyNumberFormat="1" applyFont="1" applyFill="1" applyBorder="1"/>
    <xf numFmtId="173" fontId="25" fillId="0" borderId="47" xfId="0" applyNumberFormat="1" applyFont="1" applyFill="1" applyBorder="1"/>
    <xf numFmtId="173" fontId="25" fillId="0" borderId="48" xfId="0" applyNumberFormat="1" applyFont="1" applyFill="1" applyBorder="1"/>
    <xf numFmtId="0" fontId="24" fillId="0" borderId="12" xfId="159" applyFont="1" applyFill="1" applyBorder="1" applyAlignment="1">
      <alignment horizontal="left" vertical="center"/>
    </xf>
    <xf numFmtId="0" fontId="25" fillId="0" borderId="0" xfId="104" applyFont="1" applyFill="1" applyBorder="1" applyAlignment="1">
      <alignment horizontal="right" vertical="center"/>
    </xf>
    <xf numFmtId="173" fontId="25" fillId="0" borderId="0" xfId="93" applyNumberFormat="1" applyFont="1" applyFill="1" applyBorder="1"/>
    <xf numFmtId="173" fontId="25" fillId="0" borderId="0" xfId="104" applyNumberFormat="1" applyFont="1" applyFill="1" applyBorder="1" applyAlignment="1">
      <alignment horizontal="left" vertical="center"/>
    </xf>
    <xf numFmtId="0" fontId="24" fillId="0" borderId="49" xfId="159" applyFont="1" applyFill="1" applyBorder="1" applyAlignment="1">
      <alignment horizontal="left" vertical="center"/>
    </xf>
    <xf numFmtId="0" fontId="25" fillId="0" borderId="26" xfId="104" applyFont="1" applyFill="1" applyBorder="1" applyAlignment="1">
      <alignment horizontal="right" vertical="center"/>
    </xf>
    <xf numFmtId="173" fontId="25" fillId="0" borderId="26" xfId="93" applyNumberFormat="1" applyFont="1" applyFill="1" applyBorder="1"/>
    <xf numFmtId="173" fontId="25" fillId="0" borderId="26" xfId="104" applyNumberFormat="1" applyFont="1" applyFill="1" applyBorder="1" applyAlignment="1">
      <alignment horizontal="left" vertical="center"/>
    </xf>
    <xf numFmtId="173" fontId="25" fillId="0" borderId="27" xfId="104" applyNumberFormat="1" applyFont="1" applyFill="1" applyBorder="1" applyAlignment="1">
      <alignment horizontal="left" vertical="center"/>
    </xf>
    <xf numFmtId="173" fontId="25" fillId="0" borderId="29" xfId="104" applyNumberFormat="1" applyFont="1" applyFill="1" applyBorder="1" applyAlignment="1">
      <alignment horizontal="left" vertical="center"/>
    </xf>
    <xf numFmtId="0" fontId="24" fillId="0" borderId="54" xfId="159" applyFont="1" applyFill="1" applyBorder="1" applyAlignment="1">
      <alignment horizontal="left" vertical="center"/>
    </xf>
    <xf numFmtId="0" fontId="25" fillId="0" borderId="31" xfId="104" applyFont="1" applyFill="1" applyBorder="1" applyAlignment="1">
      <alignment horizontal="right" vertical="center"/>
    </xf>
    <xf numFmtId="173" fontId="25" fillId="0" borderId="31" xfId="93" applyNumberFormat="1" applyFont="1" applyFill="1" applyBorder="1"/>
    <xf numFmtId="173" fontId="25" fillId="0" borderId="31" xfId="104" applyNumberFormat="1" applyFont="1" applyFill="1" applyBorder="1" applyAlignment="1">
      <alignment horizontal="left" vertical="center"/>
    </xf>
    <xf numFmtId="173" fontId="25" fillId="0" borderId="32" xfId="104" applyNumberFormat="1" applyFont="1" applyFill="1" applyBorder="1" applyAlignment="1">
      <alignment horizontal="left" vertical="center"/>
    </xf>
    <xf numFmtId="44" fontId="34" fillId="0" borderId="26" xfId="0" applyNumberFormat="1" applyFont="1" applyFill="1" applyBorder="1"/>
    <xf numFmtId="173" fontId="34" fillId="0" borderId="26" xfId="0" applyNumberFormat="1" applyFont="1" applyFill="1" applyBorder="1"/>
    <xf numFmtId="0" fontId="34" fillId="0" borderId="26" xfId="104" applyFont="1" applyFill="1" applyBorder="1" applyAlignment="1">
      <alignment horizontal="left" vertical="center"/>
    </xf>
    <xf numFmtId="173" fontId="34" fillId="0" borderId="26" xfId="93" applyNumberFormat="1" applyFont="1" applyFill="1" applyBorder="1"/>
    <xf numFmtId="173" fontId="34" fillId="0" borderId="27" xfId="0" applyNumberFormat="1" applyFont="1" applyFill="1" applyBorder="1"/>
    <xf numFmtId="44" fontId="34" fillId="0" borderId="0" xfId="0" applyNumberFormat="1" applyFont="1" applyFill="1" applyBorder="1"/>
    <xf numFmtId="173" fontId="34" fillId="0" borderId="0" xfId="0" applyNumberFormat="1" applyFont="1" applyFill="1" applyBorder="1"/>
    <xf numFmtId="0" fontId="34" fillId="0" borderId="0" xfId="104" applyFont="1" applyFill="1" applyBorder="1" applyAlignment="1">
      <alignment horizontal="left" vertical="center"/>
    </xf>
    <xf numFmtId="173" fontId="34" fillId="0" borderId="0" xfId="93" applyNumberFormat="1" applyFont="1" applyFill="1" applyBorder="1"/>
    <xf numFmtId="173" fontId="34" fillId="0" borderId="29" xfId="0" applyNumberFormat="1" applyFont="1" applyFill="1" applyBorder="1"/>
    <xf numFmtId="44" fontId="34" fillId="0" borderId="31" xfId="0" applyNumberFormat="1" applyFont="1" applyFill="1" applyBorder="1"/>
    <xf numFmtId="173" fontId="34" fillId="0" borderId="31" xfId="0" applyNumberFormat="1" applyFont="1" applyFill="1" applyBorder="1"/>
    <xf numFmtId="0" fontId="34" fillId="0" borderId="31" xfId="104" applyFont="1" applyFill="1" applyBorder="1" applyAlignment="1">
      <alignment horizontal="left" vertical="center"/>
    </xf>
    <xf numFmtId="173" fontId="34" fillId="0" borderId="31" xfId="93" applyNumberFormat="1" applyFont="1" applyFill="1" applyBorder="1"/>
    <xf numFmtId="173" fontId="34" fillId="0" borderId="32" xfId="0" applyNumberFormat="1" applyFont="1" applyFill="1" applyBorder="1"/>
    <xf numFmtId="0" fontId="24" fillId="34" borderId="0" xfId="62" applyFont="1" applyFill="1" applyBorder="1" applyAlignment="1">
      <alignment horizontal="left" vertical="center"/>
    </xf>
    <xf numFmtId="3" fontId="24" fillId="34" borderId="0" xfId="93" applyNumberFormat="1" applyFont="1" applyFill="1" applyBorder="1"/>
    <xf numFmtId="9" fontId="25" fillId="0" borderId="26" xfId="3" applyFont="1" applyFill="1" applyBorder="1"/>
    <xf numFmtId="9" fontId="25" fillId="0" borderId="0" xfId="3" applyFont="1" applyFill="1" applyBorder="1"/>
    <xf numFmtId="0" fontId="25" fillId="0" borderId="39" xfId="104" applyFont="1" applyFill="1" applyBorder="1" applyAlignment="1">
      <alignment horizontal="left" vertical="center"/>
    </xf>
    <xf numFmtId="9" fontId="25" fillId="0" borderId="31" xfId="3" applyFont="1" applyFill="1" applyBorder="1"/>
    <xf numFmtId="2" fontId="31" fillId="34" borderId="33" xfId="0" applyNumberFormat="1" applyFont="1" applyFill="1" applyBorder="1" applyAlignment="1">
      <alignment horizontal="center"/>
    </xf>
    <xf numFmtId="171" fontId="31" fillId="34" borderId="45" xfId="3" applyNumberFormat="1" applyFont="1" applyFill="1" applyBorder="1" applyAlignment="1">
      <alignment horizontal="center"/>
    </xf>
    <xf numFmtId="0" fontId="31" fillId="34" borderId="37" xfId="0" applyFont="1" applyFill="1" applyBorder="1" applyAlignment="1">
      <alignment wrapText="1"/>
    </xf>
    <xf numFmtId="2" fontId="31" fillId="34" borderId="13" xfId="0" applyNumberFormat="1" applyFont="1" applyFill="1" applyBorder="1" applyAlignment="1">
      <alignment horizontal="center"/>
    </xf>
    <xf numFmtId="0" fontId="31" fillId="34" borderId="38" xfId="0" applyFont="1" applyFill="1" applyBorder="1" applyAlignment="1">
      <alignment horizontal="center" wrapText="1"/>
    </xf>
    <xf numFmtId="2" fontId="31" fillId="34" borderId="39" xfId="0" applyNumberFormat="1" applyFont="1" applyFill="1" applyBorder="1" applyAlignment="1">
      <alignment horizontal="center"/>
    </xf>
    <xf numFmtId="0" fontId="31" fillId="34" borderId="41" xfId="0" applyFont="1" applyFill="1" applyBorder="1" applyAlignment="1">
      <alignment horizontal="center" wrapText="1"/>
    </xf>
    <xf numFmtId="0" fontId="24" fillId="0" borderId="0" xfId="159" applyFont="1" applyFill="1" applyBorder="1" applyAlignment="1">
      <alignment horizontal="left" vertical="center"/>
    </xf>
    <xf numFmtId="3" fontId="24" fillId="0" borderId="0" xfId="148" applyNumberFormat="1" applyFont="1" applyFill="1" applyBorder="1"/>
    <xf numFmtId="3" fontId="24" fillId="0" borderId="13" xfId="148" applyNumberFormat="1" applyFont="1" applyFill="1" applyBorder="1"/>
    <xf numFmtId="3" fontId="24" fillId="0" borderId="12" xfId="148" applyNumberFormat="1" applyFont="1" applyFill="1" applyBorder="1"/>
    <xf numFmtId="0" fontId="24" fillId="0" borderId="13" xfId="159" applyFont="1" applyFill="1" applyBorder="1" applyAlignment="1">
      <alignment horizontal="left" vertical="center"/>
    </xf>
    <xf numFmtId="0" fontId="24" fillId="0" borderId="42" xfId="159" applyFont="1" applyFill="1" applyBorder="1" applyAlignment="1">
      <alignment horizontal="left" vertical="center"/>
    </xf>
    <xf numFmtId="0" fontId="24" fillId="0" borderId="26" xfId="159" applyFont="1" applyFill="1" applyBorder="1" applyAlignment="1">
      <alignment horizontal="left" vertical="center"/>
    </xf>
    <xf numFmtId="3" fontId="24" fillId="0" borderId="26" xfId="148" applyNumberFormat="1" applyFont="1" applyFill="1" applyBorder="1"/>
    <xf numFmtId="3" fontId="24" fillId="0" borderId="33" xfId="148" applyNumberFormat="1" applyFont="1" applyFill="1" applyBorder="1"/>
    <xf numFmtId="3" fontId="24" fillId="0" borderId="49" xfId="148" applyNumberFormat="1" applyFont="1" applyFill="1" applyBorder="1"/>
    <xf numFmtId="2" fontId="24" fillId="0" borderId="27" xfId="0" applyNumberFormat="1" applyFont="1" applyFill="1" applyBorder="1"/>
    <xf numFmtId="0" fontId="24" fillId="0" borderId="43" xfId="159" applyFont="1" applyFill="1" applyBorder="1" applyAlignment="1">
      <alignment horizontal="left" vertical="center"/>
    </xf>
    <xf numFmtId="2" fontId="24" fillId="0" borderId="29" xfId="0" applyNumberFormat="1" applyFont="1" applyFill="1" applyBorder="1"/>
    <xf numFmtId="0" fontId="24" fillId="0" borderId="44" xfId="159" applyFont="1" applyFill="1" applyBorder="1" applyAlignment="1">
      <alignment horizontal="left" vertical="center"/>
    </xf>
    <xf numFmtId="0" fontId="24" fillId="0" borderId="31" xfId="159" applyFont="1" applyFill="1" applyBorder="1" applyAlignment="1">
      <alignment horizontal="left" vertical="center"/>
    </xf>
    <xf numFmtId="3" fontId="24" fillId="0" borderId="31" xfId="148" applyNumberFormat="1" applyFont="1" applyFill="1" applyBorder="1"/>
    <xf numFmtId="3" fontId="24" fillId="0" borderId="39" xfId="148" applyNumberFormat="1" applyFont="1" applyFill="1" applyBorder="1"/>
    <xf numFmtId="3" fontId="24" fillId="0" borderId="54" xfId="148" applyNumberFormat="1" applyFont="1" applyFill="1" applyBorder="1"/>
    <xf numFmtId="2" fontId="24" fillId="0" borderId="32" xfId="0" applyNumberFormat="1" applyFont="1" applyFill="1" applyBorder="1"/>
    <xf numFmtId="0" fontId="23" fillId="34" borderId="42" xfId="0" applyFont="1" applyFill="1" applyBorder="1" applyAlignment="1">
      <alignment horizontal="center"/>
    </xf>
    <xf numFmtId="3" fontId="25" fillId="34" borderId="62" xfId="0" applyNumberFormat="1" applyFont="1" applyFill="1" applyBorder="1" applyAlignment="1">
      <alignment horizontal="center"/>
    </xf>
    <xf numFmtId="4" fontId="25" fillId="34" borderId="62" xfId="0" applyNumberFormat="1" applyFont="1" applyFill="1" applyBorder="1" applyAlignment="1">
      <alignment horizontal="center"/>
    </xf>
    <xf numFmtId="3" fontId="25" fillId="34" borderId="75" xfId="0" applyNumberFormat="1" applyFont="1" applyFill="1" applyBorder="1" applyAlignment="1">
      <alignment horizontal="center"/>
    </xf>
    <xf numFmtId="3" fontId="25" fillId="34" borderId="22" xfId="1" applyNumberFormat="1" applyFont="1" applyFill="1" applyBorder="1" applyAlignment="1">
      <alignment horizontal="center"/>
    </xf>
    <xf numFmtId="37" fontId="25" fillId="34" borderId="22" xfId="1" applyNumberFormat="1" applyFont="1" applyFill="1" applyBorder="1" applyAlignment="1">
      <alignment horizontal="center"/>
    </xf>
    <xf numFmtId="3" fontId="25" fillId="34" borderId="76" xfId="1" applyNumberFormat="1" applyFont="1" applyFill="1" applyBorder="1" applyAlignment="1">
      <alignment horizontal="center"/>
    </xf>
    <xf numFmtId="3" fontId="25" fillId="34" borderId="23" xfId="0" applyNumberFormat="1" applyFont="1" applyFill="1" applyBorder="1" applyAlignment="1">
      <alignment horizontal="center"/>
    </xf>
    <xf numFmtId="3" fontId="25" fillId="34" borderId="23" xfId="1" applyNumberFormat="1" applyFont="1" applyFill="1" applyBorder="1" applyAlignment="1">
      <alignment horizontal="center"/>
    </xf>
    <xf numFmtId="3" fontId="25" fillId="34" borderId="76" xfId="0" applyNumberFormat="1" applyFont="1" applyFill="1" applyBorder="1" applyAlignment="1">
      <alignment horizontal="center"/>
    </xf>
    <xf numFmtId="4" fontId="25" fillId="34" borderId="15" xfId="0" applyNumberFormat="1" applyFont="1" applyFill="1" applyBorder="1" applyAlignment="1" applyProtection="1">
      <alignment horizontal="center"/>
    </xf>
    <xf numFmtId="3" fontId="25" fillId="34" borderId="62" xfId="0" applyNumberFormat="1" applyFont="1" applyFill="1" applyBorder="1" applyAlignment="1" applyProtection="1">
      <alignment horizontal="center"/>
    </xf>
    <xf numFmtId="4" fontId="25" fillId="34" borderId="14" xfId="0" applyNumberFormat="1" applyFont="1" applyFill="1" applyBorder="1" applyAlignment="1">
      <alignment horizontal="center"/>
    </xf>
    <xf numFmtId="37" fontId="25" fillId="34" borderId="62" xfId="1" applyNumberFormat="1" applyFont="1" applyFill="1" applyBorder="1" applyAlignment="1">
      <alignment horizontal="center"/>
    </xf>
    <xf numFmtId="3" fontId="25" fillId="34" borderId="62" xfId="1" applyNumberFormat="1" applyFont="1" applyFill="1" applyBorder="1" applyAlignment="1">
      <alignment horizontal="center" vertical="center"/>
    </xf>
    <xf numFmtId="3" fontId="25" fillId="34" borderId="22" xfId="0" applyNumberFormat="1" applyFont="1" applyFill="1" applyBorder="1" applyAlignment="1">
      <alignment horizontal="center"/>
    </xf>
    <xf numFmtId="37" fontId="25" fillId="34" borderId="23" xfId="1" applyNumberFormat="1" applyFont="1" applyFill="1" applyBorder="1" applyAlignment="1">
      <alignment horizontal="center"/>
    </xf>
    <xf numFmtId="3" fontId="25" fillId="34" borderId="14" xfId="0" applyNumberFormat="1" applyFont="1" applyFill="1" applyBorder="1" applyAlignment="1">
      <alignment horizontal="center"/>
    </xf>
    <xf numFmtId="3" fontId="25" fillId="34" borderId="14" xfId="0" applyNumberFormat="1" applyFont="1" applyFill="1" applyBorder="1" applyAlignment="1" applyProtection="1">
      <alignment horizontal="center"/>
    </xf>
    <xf numFmtId="4" fontId="25" fillId="34" borderId="62" xfId="0" applyNumberFormat="1" applyFont="1" applyFill="1" applyBorder="1" applyAlignment="1" applyProtection="1">
      <alignment horizontal="center"/>
    </xf>
    <xf numFmtId="171" fontId="25" fillId="34" borderId="71" xfId="3" applyNumberFormat="1" applyFont="1" applyFill="1" applyBorder="1" applyAlignment="1" applyProtection="1">
      <alignment horizontal="center"/>
    </xf>
    <xf numFmtId="1" fontId="25" fillId="34" borderId="22" xfId="0" applyNumberFormat="1" applyFont="1" applyFill="1" applyBorder="1" applyAlignment="1">
      <alignment horizontal="center"/>
    </xf>
    <xf numFmtId="1" fontId="25" fillId="34" borderId="22" xfId="1" applyNumberFormat="1" applyFont="1" applyFill="1" applyBorder="1" applyAlignment="1">
      <alignment horizontal="center"/>
    </xf>
    <xf numFmtId="171" fontId="25" fillId="34" borderId="76" xfId="3" applyNumberFormat="1" applyFont="1" applyFill="1" applyBorder="1" applyAlignment="1">
      <alignment horizontal="center"/>
    </xf>
    <xf numFmtId="3" fontId="25" fillId="34" borderId="16" xfId="0" applyNumberFormat="1" applyFont="1" applyFill="1" applyBorder="1" applyAlignment="1">
      <alignment horizontal="center"/>
    </xf>
    <xf numFmtId="171" fontId="25" fillId="34" borderId="79" xfId="3" applyNumberFormat="1" applyFont="1" applyFill="1" applyBorder="1" applyAlignment="1">
      <alignment horizontal="center"/>
    </xf>
    <xf numFmtId="3" fontId="25" fillId="34" borderId="15" xfId="0" applyNumberFormat="1" applyFont="1" applyFill="1" applyBorder="1" applyAlignment="1">
      <alignment horizontal="center"/>
    </xf>
    <xf numFmtId="4" fontId="25" fillId="34" borderId="15" xfId="0" applyNumberFormat="1" applyFont="1" applyFill="1" applyBorder="1" applyAlignment="1">
      <alignment horizontal="center"/>
    </xf>
    <xf numFmtId="3" fontId="25" fillId="34" borderId="24" xfId="0" applyNumberFormat="1" applyFont="1" applyFill="1" applyBorder="1" applyAlignment="1">
      <alignment horizontal="center"/>
    </xf>
    <xf numFmtId="3" fontId="25" fillId="34" borderId="81" xfId="0" applyNumberFormat="1" applyFont="1" applyFill="1" applyBorder="1" applyAlignment="1">
      <alignment horizontal="center"/>
    </xf>
    <xf numFmtId="0" fontId="43" fillId="35" borderId="68" xfId="0" applyFont="1" applyFill="1" applyBorder="1" applyProtection="1"/>
    <xf numFmtId="3" fontId="25" fillId="35" borderId="16" xfId="0" applyNumberFormat="1" applyFont="1" applyFill="1" applyBorder="1" applyAlignment="1" applyProtection="1">
      <alignment horizontal="center"/>
    </xf>
    <xf numFmtId="4" fontId="25" fillId="35" borderId="16" xfId="0" applyNumberFormat="1" applyFont="1" applyFill="1" applyBorder="1" applyAlignment="1" applyProtection="1">
      <alignment horizontal="center"/>
    </xf>
    <xf numFmtId="4" fontId="25" fillId="35" borderId="15" xfId="0" applyNumberFormat="1" applyFont="1" applyFill="1" applyBorder="1" applyAlignment="1" applyProtection="1">
      <alignment horizontal="center"/>
    </xf>
    <xf numFmtId="3" fontId="25" fillId="35" borderId="69" xfId="0" applyNumberFormat="1" applyFont="1" applyFill="1" applyBorder="1" applyAlignment="1" applyProtection="1">
      <alignment horizontal="center"/>
    </xf>
    <xf numFmtId="0" fontId="25" fillId="35" borderId="70" xfId="0" applyFont="1" applyFill="1" applyBorder="1" applyProtection="1"/>
    <xf numFmtId="3" fontId="25" fillId="35" borderId="13" xfId="0" applyNumberFormat="1" applyFont="1" applyFill="1" applyBorder="1" applyAlignment="1" applyProtection="1">
      <alignment horizontal="center"/>
    </xf>
    <xf numFmtId="4" fontId="25" fillId="35" borderId="13" xfId="0" applyNumberFormat="1" applyFont="1" applyFill="1" applyBorder="1" applyAlignment="1" applyProtection="1">
      <alignment horizontal="center"/>
    </xf>
    <xf numFmtId="4" fontId="25" fillId="35" borderId="14" xfId="0" applyNumberFormat="1" applyFont="1" applyFill="1" applyBorder="1" applyAlignment="1" applyProtection="1">
      <alignment horizontal="center"/>
    </xf>
    <xf numFmtId="3" fontId="25" fillId="35" borderId="71" xfId="0" applyNumberFormat="1" applyFont="1" applyFill="1" applyBorder="1" applyAlignment="1" applyProtection="1">
      <alignment horizontal="center"/>
    </xf>
    <xf numFmtId="0" fontId="25" fillId="35" borderId="72" xfId="0" applyFont="1" applyFill="1" applyBorder="1" applyAlignment="1" applyProtection="1">
      <alignment horizontal="center"/>
    </xf>
    <xf numFmtId="3" fontId="25" fillId="35" borderId="20" xfId="0" applyNumberFormat="1" applyFont="1" applyFill="1" applyBorder="1" applyAlignment="1" applyProtection="1">
      <alignment horizontal="center"/>
    </xf>
    <xf numFmtId="4" fontId="25" fillId="35" borderId="20" xfId="0" applyNumberFormat="1" applyFont="1" applyFill="1" applyBorder="1" applyAlignment="1" applyProtection="1">
      <alignment horizontal="center"/>
    </xf>
    <xf numFmtId="3" fontId="25" fillId="35" borderId="73" xfId="0" applyNumberFormat="1" applyFont="1" applyFill="1" applyBorder="1" applyAlignment="1" applyProtection="1">
      <alignment horizontal="center"/>
    </xf>
    <xf numFmtId="0" fontId="25" fillId="35" borderId="74" xfId="0" applyFont="1" applyFill="1" applyBorder="1" applyAlignment="1" applyProtection="1">
      <alignment horizontal="center"/>
    </xf>
    <xf numFmtId="0" fontId="25" fillId="35" borderId="74" xfId="0" applyFont="1" applyFill="1" applyBorder="1" applyAlignment="1">
      <alignment horizontal="center"/>
    </xf>
    <xf numFmtId="0" fontId="25" fillId="35" borderId="70" xfId="0" applyFont="1" applyFill="1" applyBorder="1" applyAlignment="1" applyProtection="1">
      <alignment horizontal="center"/>
    </xf>
    <xf numFmtId="0" fontId="25" fillId="35" borderId="68" xfId="0" applyFont="1" applyFill="1" applyBorder="1" applyProtection="1"/>
    <xf numFmtId="3" fontId="25" fillId="35" borderId="19" xfId="0" applyNumberFormat="1" applyFont="1" applyFill="1" applyBorder="1" applyAlignment="1" applyProtection="1">
      <alignment horizontal="center"/>
    </xf>
    <xf numFmtId="4" fontId="25" fillId="35" borderId="19" xfId="0" applyNumberFormat="1" applyFont="1" applyFill="1" applyBorder="1" applyAlignment="1" applyProtection="1">
      <alignment horizontal="center"/>
    </xf>
    <xf numFmtId="0" fontId="25" fillId="35" borderId="77" xfId="0" applyFont="1" applyFill="1" applyBorder="1" applyAlignment="1" applyProtection="1">
      <alignment horizontal="center"/>
    </xf>
    <xf numFmtId="0" fontId="25" fillId="35" borderId="80" xfId="0" applyFont="1" applyFill="1" applyBorder="1" applyAlignment="1" applyProtection="1">
      <alignment horizontal="center"/>
    </xf>
    <xf numFmtId="0" fontId="27" fillId="35" borderId="68" xfId="0" applyFont="1" applyFill="1" applyBorder="1" applyProtection="1"/>
    <xf numFmtId="3" fontId="27" fillId="35" borderId="16" xfId="0" applyNumberFormat="1" applyFont="1" applyFill="1" applyBorder="1" applyAlignment="1" applyProtection="1">
      <alignment horizontal="center"/>
    </xf>
    <xf numFmtId="4" fontId="27" fillId="35" borderId="16" xfId="0" applyNumberFormat="1" applyFont="1" applyFill="1" applyBorder="1" applyAlignment="1" applyProtection="1">
      <alignment horizontal="center"/>
    </xf>
    <xf numFmtId="4" fontId="27" fillId="35" borderId="15" xfId="0" applyNumberFormat="1" applyFont="1" applyFill="1" applyBorder="1" applyAlignment="1" applyProtection="1">
      <alignment horizontal="center"/>
    </xf>
    <xf numFmtId="3" fontId="27" fillId="35" borderId="69" xfId="0" applyNumberFormat="1" applyFont="1" applyFill="1" applyBorder="1" applyAlignment="1" applyProtection="1">
      <alignment horizontal="center"/>
    </xf>
    <xf numFmtId="0" fontId="27" fillId="35" borderId="72" xfId="0" applyFont="1" applyFill="1" applyBorder="1" applyAlignment="1" applyProtection="1">
      <alignment horizontal="center"/>
    </xf>
    <xf numFmtId="3" fontId="27" fillId="35" borderId="19" xfId="0" applyNumberFormat="1" applyFont="1" applyFill="1" applyBorder="1" applyAlignment="1" applyProtection="1">
      <alignment horizontal="center"/>
    </xf>
    <xf numFmtId="4" fontId="27" fillId="35" borderId="19" xfId="0" applyNumberFormat="1" applyFont="1" applyFill="1" applyBorder="1" applyAlignment="1" applyProtection="1">
      <alignment horizontal="center"/>
    </xf>
    <xf numFmtId="4" fontId="27" fillId="35" borderId="20" xfId="0" applyNumberFormat="1" applyFont="1" applyFill="1" applyBorder="1" applyAlignment="1" applyProtection="1">
      <alignment horizontal="center"/>
    </xf>
    <xf numFmtId="3" fontId="27" fillId="35" borderId="73" xfId="0" applyNumberFormat="1" applyFont="1" applyFill="1" applyBorder="1" applyAlignment="1" applyProtection="1">
      <alignment horizontal="center"/>
    </xf>
    <xf numFmtId="44" fontId="25" fillId="34" borderId="76" xfId="0" applyNumberFormat="1" applyFont="1" applyFill="1" applyBorder="1" applyAlignment="1">
      <alignment horizontal="center"/>
    </xf>
    <xf numFmtId="44" fontId="25" fillId="34" borderId="62" xfId="0" applyNumberFormat="1" applyFont="1" applyFill="1" applyBorder="1" applyAlignment="1">
      <alignment horizontal="center"/>
    </xf>
    <xf numFmtId="44" fontId="25" fillId="34" borderId="14" xfId="0" applyNumberFormat="1" applyFont="1" applyFill="1" applyBorder="1" applyAlignment="1">
      <alignment horizontal="center"/>
    </xf>
    <xf numFmtId="173" fontId="25" fillId="34" borderId="62" xfId="0" applyNumberFormat="1" applyFont="1" applyFill="1" applyBorder="1" applyAlignment="1">
      <alignment horizontal="center"/>
    </xf>
    <xf numFmtId="173" fontId="25" fillId="34" borderId="22" xfId="1" applyNumberFormat="1" applyFont="1" applyFill="1" applyBorder="1" applyAlignment="1">
      <alignment horizontal="center"/>
    </xf>
    <xf numFmtId="173" fontId="25" fillId="34" borderId="23" xfId="0" applyNumberFormat="1" applyFont="1" applyFill="1" applyBorder="1" applyAlignment="1">
      <alignment horizontal="center"/>
    </xf>
    <xf numFmtId="173" fontId="25" fillId="34" borderId="62" xfId="0" applyNumberFormat="1" applyFont="1" applyFill="1" applyBorder="1" applyAlignment="1" applyProtection="1">
      <alignment horizontal="center"/>
    </xf>
    <xf numFmtId="44" fontId="25" fillId="34" borderId="75" xfId="0" applyNumberFormat="1" applyFont="1" applyFill="1" applyBorder="1" applyAlignment="1">
      <alignment horizontal="center"/>
    </xf>
    <xf numFmtId="173" fontId="25" fillId="34" borderId="62" xfId="1" applyNumberFormat="1" applyFont="1" applyFill="1" applyBorder="1" applyAlignment="1">
      <alignment horizontal="center"/>
    </xf>
    <xf numFmtId="0" fontId="1" fillId="34" borderId="0" xfId="0" applyFont="1" applyFill="1"/>
    <xf numFmtId="4" fontId="25" fillId="0" borderId="62" xfId="0" applyNumberFormat="1" applyFont="1" applyFill="1" applyBorder="1" applyAlignment="1">
      <alignment horizontal="center"/>
    </xf>
    <xf numFmtId="0" fontId="25" fillId="0" borderId="27" xfId="177" applyFont="1" applyFill="1" applyBorder="1" applyAlignment="1">
      <alignment horizontal="center" vertical="center"/>
    </xf>
    <xf numFmtId="0" fontId="25" fillId="0" borderId="29" xfId="177" applyFont="1" applyFill="1" applyBorder="1" applyAlignment="1">
      <alignment horizontal="center" vertical="center"/>
    </xf>
    <xf numFmtId="0" fontId="25" fillId="0" borderId="32" xfId="177" applyFont="1" applyFill="1" applyBorder="1" applyAlignment="1">
      <alignment horizontal="center" vertical="center"/>
    </xf>
    <xf numFmtId="3" fontId="24" fillId="0" borderId="0" xfId="0" applyNumberFormat="1" applyFont="1"/>
    <xf numFmtId="6" fontId="24" fillId="0" borderId="0" xfId="0" applyNumberFormat="1" applyFont="1"/>
    <xf numFmtId="14" fontId="24" fillId="0" borderId="0" xfId="0" applyNumberFormat="1" applyFont="1"/>
    <xf numFmtId="10" fontId="25" fillId="0" borderId="26" xfId="3" applyNumberFormat="1" applyFont="1" applyFill="1" applyBorder="1"/>
    <xf numFmtId="10" fontId="25" fillId="0" borderId="0" xfId="3" applyNumberFormat="1" applyFont="1" applyFill="1" applyBorder="1"/>
    <xf numFmtId="10" fontId="25" fillId="0" borderId="31" xfId="3" applyNumberFormat="1" applyFont="1" applyFill="1" applyBorder="1"/>
    <xf numFmtId="10" fontId="25" fillId="0" borderId="26" xfId="3" applyNumberFormat="1" applyFont="1" applyFill="1" applyBorder="1" applyAlignment="1">
      <alignment horizontal="right" vertical="center"/>
    </xf>
    <xf numFmtId="10" fontId="25" fillId="0" borderId="0" xfId="3" applyNumberFormat="1" applyFont="1" applyFill="1" applyBorder="1" applyAlignment="1">
      <alignment horizontal="right" vertical="center"/>
    </xf>
    <xf numFmtId="10" fontId="25" fillId="0" borderId="31" xfId="3" applyNumberFormat="1" applyFont="1" applyFill="1" applyBorder="1" applyAlignment="1">
      <alignment horizontal="right" vertical="center"/>
    </xf>
    <xf numFmtId="0" fontId="25" fillId="34" borderId="47" xfId="104" applyFont="1" applyFill="1" applyBorder="1" applyAlignment="1">
      <alignment horizontal="left" vertical="center"/>
    </xf>
    <xf numFmtId="0" fontId="40" fillId="34" borderId="78" xfId="0" applyFont="1" applyFill="1" applyBorder="1" applyAlignment="1" applyProtection="1">
      <alignment horizontal="center" vertical="center"/>
    </xf>
    <xf numFmtId="0" fontId="40" fillId="34" borderId="18" xfId="0" applyFont="1" applyFill="1" applyBorder="1" applyAlignment="1" applyProtection="1">
      <alignment horizontal="center" vertical="center"/>
    </xf>
    <xf numFmtId="0" fontId="40" fillId="34" borderId="73" xfId="0" applyFont="1" applyFill="1" applyBorder="1" applyAlignment="1" applyProtection="1">
      <alignment horizontal="center" vertical="center"/>
    </xf>
    <xf numFmtId="4" fontId="41" fillId="34" borderId="0" xfId="0" applyNumberFormat="1" applyFont="1" applyFill="1" applyAlignment="1">
      <alignment horizontal="center"/>
    </xf>
    <xf numFmtId="0" fontId="24" fillId="34" borderId="0" xfId="0" applyFont="1" applyFill="1" applyAlignment="1"/>
    <xf numFmtId="0" fontId="36" fillId="34" borderId="0" xfId="0" applyFont="1" applyFill="1" applyBorder="1" applyAlignment="1">
      <alignment horizontal="center"/>
    </xf>
    <xf numFmtId="3" fontId="34" fillId="34" borderId="0" xfId="0" applyNumberFormat="1" applyFont="1" applyFill="1" applyAlignment="1" applyProtection="1">
      <alignment horizontal="center"/>
    </xf>
    <xf numFmtId="0" fontId="42" fillId="34" borderId="64" xfId="0" applyFont="1" applyFill="1" applyBorder="1" applyAlignment="1" applyProtection="1">
      <alignment horizontal="center"/>
    </xf>
    <xf numFmtId="0" fontId="40" fillId="34" borderId="65" xfId="0" applyFont="1" applyFill="1" applyBorder="1" applyAlignment="1" applyProtection="1">
      <alignment horizontal="center" vertical="center"/>
    </xf>
    <xf numFmtId="0" fontId="40" fillId="34" borderId="66" xfId="0" applyFont="1" applyFill="1" applyBorder="1" applyAlignment="1" applyProtection="1">
      <alignment horizontal="center" vertical="center"/>
    </xf>
    <xf numFmtId="0" fontId="40" fillId="34" borderId="67" xfId="0" applyFont="1" applyFill="1" applyBorder="1" applyAlignment="1" applyProtection="1">
      <alignment horizontal="center" vertical="center"/>
    </xf>
    <xf numFmtId="0" fontId="37" fillId="34" borderId="0" xfId="0" applyFont="1" applyFill="1" applyBorder="1" applyAlignment="1">
      <alignment horizontal="left"/>
    </xf>
    <xf numFmtId="172" fontId="23" fillId="34" borderId="35" xfId="1" applyNumberFormat="1" applyFont="1" applyFill="1" applyBorder="1" applyAlignment="1">
      <alignment horizontal="center"/>
    </xf>
    <xf numFmtId="172" fontId="23" fillId="34" borderId="34" xfId="1" applyNumberFormat="1" applyFont="1" applyFill="1" applyBorder="1" applyAlignment="1">
      <alignment horizontal="center"/>
    </xf>
    <xf numFmtId="172" fontId="23" fillId="34" borderId="36" xfId="1" applyNumberFormat="1" applyFont="1" applyFill="1" applyBorder="1" applyAlignment="1">
      <alignment horizontal="center"/>
    </xf>
    <xf numFmtId="0" fontId="19" fillId="34" borderId="33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39" xfId="0" applyFont="1" applyFill="1" applyBorder="1" applyAlignment="1">
      <alignment horizontal="center" vertical="center"/>
    </xf>
    <xf numFmtId="0" fontId="36" fillId="34" borderId="0" xfId="0" applyFont="1" applyFill="1" applyBorder="1" applyAlignment="1">
      <alignment horizontal="left" wrapText="1"/>
    </xf>
    <xf numFmtId="0" fontId="36" fillId="34" borderId="0" xfId="0" applyFont="1" applyFill="1" applyAlignment="1">
      <alignment horizontal="left" wrapText="1"/>
    </xf>
    <xf numFmtId="0" fontId="31" fillId="34" borderId="42" xfId="0" applyFont="1" applyFill="1" applyBorder="1" applyAlignment="1">
      <alignment horizontal="center" vertical="center"/>
    </xf>
    <xf numFmtId="0" fontId="31" fillId="34" borderId="43" xfId="0" applyFont="1" applyFill="1" applyBorder="1" applyAlignment="1">
      <alignment horizontal="center" vertical="center"/>
    </xf>
    <xf numFmtId="0" fontId="31" fillId="34" borderId="44" xfId="0" applyFont="1" applyFill="1" applyBorder="1" applyAlignment="1">
      <alignment horizontal="center" vertical="center"/>
    </xf>
    <xf numFmtId="4" fontId="31" fillId="34" borderId="34" xfId="0" applyNumberFormat="1" applyFont="1" applyFill="1" applyBorder="1" applyAlignment="1">
      <alignment horizontal="center"/>
    </xf>
    <xf numFmtId="173" fontId="31" fillId="34" borderId="34" xfId="2" applyNumberFormat="1" applyFont="1" applyFill="1" applyBorder="1" applyAlignment="1">
      <alignment horizontal="center"/>
    </xf>
    <xf numFmtId="173" fontId="31" fillId="34" borderId="35" xfId="2" applyNumberFormat="1" applyFont="1" applyFill="1" applyBorder="1" applyAlignment="1">
      <alignment horizontal="center"/>
    </xf>
    <xf numFmtId="0" fontId="36" fillId="34" borderId="11" xfId="0" applyFont="1" applyFill="1" applyBorder="1" applyAlignment="1">
      <alignment horizontal="left"/>
    </xf>
    <xf numFmtId="0" fontId="36" fillId="34" borderId="0" xfId="0" applyFont="1" applyFill="1" applyBorder="1" applyAlignment="1">
      <alignment horizontal="left"/>
    </xf>
    <xf numFmtId="0" fontId="28" fillId="34" borderId="45" xfId="0" applyFont="1" applyFill="1" applyBorder="1" applyAlignment="1">
      <alignment horizontal="center" vertical="center"/>
    </xf>
    <xf numFmtId="0" fontId="28" fillId="34" borderId="14" xfId="0" applyFont="1" applyFill="1" applyBorder="1" applyAlignment="1">
      <alignment horizontal="center" vertical="center"/>
    </xf>
    <xf numFmtId="0" fontId="28" fillId="34" borderId="40" xfId="0" applyFont="1" applyFill="1" applyBorder="1" applyAlignment="1">
      <alignment horizontal="center" vertical="center"/>
    </xf>
    <xf numFmtId="0" fontId="35" fillId="34" borderId="11" xfId="0" applyFont="1" applyFill="1" applyBorder="1" applyAlignment="1">
      <alignment horizontal="left"/>
    </xf>
    <xf numFmtId="0" fontId="35" fillId="34" borderId="0" xfId="0" applyFont="1" applyFill="1" applyBorder="1" applyAlignment="1">
      <alignment horizontal="left"/>
    </xf>
    <xf numFmtId="0" fontId="35" fillId="34" borderId="31" xfId="0" applyFont="1" applyFill="1" applyBorder="1" applyAlignment="1">
      <alignment horizontal="left"/>
    </xf>
    <xf numFmtId="0" fontId="19" fillId="34" borderId="14" xfId="0" applyFont="1" applyFill="1" applyBorder="1" applyAlignment="1">
      <alignment horizontal="center" vertical="center"/>
    </xf>
    <xf numFmtId="0" fontId="19" fillId="34" borderId="40" xfId="0" applyFont="1" applyFill="1" applyBorder="1" applyAlignment="1">
      <alignment horizontal="center" vertical="center"/>
    </xf>
    <xf numFmtId="0" fontId="35" fillId="34" borderId="0" xfId="0" applyFont="1" applyFill="1" applyBorder="1" applyAlignment="1">
      <alignment horizontal="left" wrapText="1"/>
    </xf>
    <xf numFmtId="0" fontId="35" fillId="34" borderId="31" xfId="0" applyFont="1" applyFill="1" applyBorder="1" applyAlignment="1">
      <alignment horizontal="left" wrapText="1"/>
    </xf>
    <xf numFmtId="0" fontId="19" fillId="34" borderId="45" xfId="0" applyFont="1" applyFill="1" applyBorder="1" applyAlignment="1">
      <alignment horizontal="center" vertical="center"/>
    </xf>
    <xf numFmtId="0" fontId="39" fillId="34" borderId="11" xfId="0" applyFont="1" applyFill="1" applyBorder="1" applyAlignment="1">
      <alignment horizontal="left"/>
    </xf>
    <xf numFmtId="0" fontId="39" fillId="34" borderId="0" xfId="0" applyFont="1" applyFill="1" applyBorder="1" applyAlignment="1">
      <alignment horizontal="left"/>
    </xf>
    <xf numFmtId="0" fontId="39" fillId="34" borderId="31" xfId="0" applyFont="1" applyFill="1" applyBorder="1" applyAlignment="1">
      <alignment horizontal="left"/>
    </xf>
    <xf numFmtId="0" fontId="31" fillId="34" borderId="35" xfId="0" applyFont="1" applyFill="1" applyBorder="1" applyAlignment="1">
      <alignment horizontal="center"/>
    </xf>
    <xf numFmtId="0" fontId="31" fillId="34" borderId="34" xfId="0" applyFont="1" applyFill="1" applyBorder="1" applyAlignment="1">
      <alignment horizontal="center"/>
    </xf>
    <xf numFmtId="0" fontId="31" fillId="34" borderId="36" xfId="0" applyFont="1" applyFill="1" applyBorder="1" applyAlignment="1">
      <alignment horizontal="center"/>
    </xf>
    <xf numFmtId="0" fontId="39" fillId="34" borderId="11" xfId="0" applyFont="1" applyFill="1" applyBorder="1" applyAlignment="1">
      <alignment horizontal="left" wrapText="1"/>
    </xf>
    <xf numFmtId="0" fontId="39" fillId="34" borderId="0" xfId="0" applyFont="1" applyFill="1" applyBorder="1" applyAlignment="1">
      <alignment horizontal="left" wrapText="1"/>
    </xf>
    <xf numFmtId="0" fontId="39" fillId="34" borderId="31" xfId="0" applyFont="1" applyFill="1" applyBorder="1" applyAlignment="1">
      <alignment horizontal="left" wrapText="1"/>
    </xf>
    <xf numFmtId="172" fontId="31" fillId="34" borderId="49" xfId="1" applyNumberFormat="1" applyFont="1" applyFill="1" applyBorder="1" applyAlignment="1">
      <alignment horizontal="center"/>
    </xf>
    <xf numFmtId="172" fontId="31" fillId="34" borderId="26" xfId="1" applyNumberFormat="1" applyFont="1" applyFill="1" applyBorder="1" applyAlignment="1">
      <alignment horizontal="center"/>
    </xf>
    <xf numFmtId="172" fontId="31" fillId="34" borderId="33" xfId="1" applyNumberFormat="1" applyFont="1" applyFill="1" applyBorder="1" applyAlignment="1">
      <alignment horizontal="center"/>
    </xf>
    <xf numFmtId="0" fontId="36" fillId="34" borderId="31" xfId="0" applyFont="1" applyFill="1" applyBorder="1" applyAlignment="1">
      <alignment horizontal="left" wrapText="1"/>
    </xf>
    <xf numFmtId="0" fontId="35" fillId="34" borderId="0" xfId="0" applyFont="1" applyFill="1" applyAlignment="1">
      <alignment horizontal="left" wrapText="1"/>
    </xf>
    <xf numFmtId="172" fontId="31" fillId="34" borderId="35" xfId="1" applyNumberFormat="1" applyFont="1" applyFill="1" applyBorder="1" applyAlignment="1">
      <alignment horizontal="center"/>
    </xf>
    <xf numFmtId="172" fontId="25" fillId="34" borderId="55" xfId="1" applyNumberFormat="1" applyFont="1" applyFill="1" applyBorder="1" applyAlignment="1">
      <alignment horizontal="center"/>
    </xf>
    <xf numFmtId="0" fontId="31" fillId="34" borderId="60" xfId="0" applyFont="1" applyFill="1" applyBorder="1" applyAlignment="1">
      <alignment horizontal="center"/>
    </xf>
    <xf numFmtId="0" fontId="31" fillId="34" borderId="55" xfId="0" applyFont="1" applyFill="1" applyBorder="1" applyAlignment="1">
      <alignment horizontal="center"/>
    </xf>
    <xf numFmtId="0" fontId="31" fillId="34" borderId="57" xfId="0" applyFont="1" applyFill="1" applyBorder="1" applyAlignment="1">
      <alignment horizontal="center" vertical="center"/>
    </xf>
    <xf numFmtId="0" fontId="31" fillId="34" borderId="58" xfId="0" applyFont="1" applyFill="1" applyBorder="1" applyAlignment="1">
      <alignment horizontal="center" vertical="center"/>
    </xf>
    <xf numFmtId="0" fontId="31" fillId="34" borderId="59" xfId="0" applyFont="1" applyFill="1" applyBorder="1" applyAlignment="1">
      <alignment horizontal="center" vertical="center"/>
    </xf>
    <xf numFmtId="0" fontId="19" fillId="34" borderId="57" xfId="0" applyFont="1" applyFill="1" applyBorder="1" applyAlignment="1">
      <alignment horizontal="center" vertical="center"/>
    </xf>
    <xf numFmtId="0" fontId="19" fillId="34" borderId="58" xfId="0" applyFont="1" applyFill="1" applyBorder="1" applyAlignment="1">
      <alignment horizontal="center" vertical="center"/>
    </xf>
    <xf numFmtId="0" fontId="19" fillId="34" borderId="59" xfId="0" applyFont="1" applyFill="1" applyBorder="1" applyAlignment="1">
      <alignment horizontal="center" vertical="center"/>
    </xf>
  </cellXfs>
  <cellStyles count="237">
    <cellStyle name="20% - Accent1" xfId="22" builtinId="30" customBuiltin="1"/>
    <cellStyle name="20% - Accent1 2" xfId="73" xr:uid="{00000000-0005-0000-0000-000001000000}"/>
    <cellStyle name="20% - Accent1 3" xfId="110" xr:uid="{63090E45-F8FB-41DE-BB50-7ED80D38FAD8}"/>
    <cellStyle name="20% - Accent1 4" xfId="219" xr:uid="{053FDECC-5600-4BBB-BD40-8642029E1B96}"/>
    <cellStyle name="20% - Accent2" xfId="26" builtinId="34" customBuiltin="1"/>
    <cellStyle name="20% - Accent2 2" xfId="76" xr:uid="{00000000-0005-0000-0000-000003000000}"/>
    <cellStyle name="20% - Accent2 3" xfId="113" xr:uid="{C263B966-5B0B-4EA4-BE22-2F623312AAB1}"/>
    <cellStyle name="20% - Accent2 4" xfId="222" xr:uid="{97612E3A-985B-4D63-8C7B-F0FED501D97F}"/>
    <cellStyle name="20% - Accent3" xfId="30" builtinId="38" customBuiltin="1"/>
    <cellStyle name="20% - Accent3 2" xfId="79" xr:uid="{00000000-0005-0000-0000-000005000000}"/>
    <cellStyle name="20% - Accent3 3" xfId="116" xr:uid="{5EA1EB9C-BC94-4B9F-B9C7-ABB34FBC3484}"/>
    <cellStyle name="20% - Accent3 4" xfId="225" xr:uid="{CE178CAC-7850-43EA-B714-7911252C0346}"/>
    <cellStyle name="20% - Accent4" xfId="34" builtinId="42" customBuiltin="1"/>
    <cellStyle name="20% - Accent4 2" xfId="82" xr:uid="{00000000-0005-0000-0000-000007000000}"/>
    <cellStyle name="20% - Accent4 3" xfId="119" xr:uid="{0116F653-D6DF-4CC1-9639-8F7E540A9AA9}"/>
    <cellStyle name="20% - Accent4 4" xfId="228" xr:uid="{083C9303-4205-41EF-BFCC-5E2E5F7E4ECD}"/>
    <cellStyle name="20% - Accent5" xfId="38" builtinId="46" customBuiltin="1"/>
    <cellStyle name="20% - Accent5 2" xfId="85" xr:uid="{00000000-0005-0000-0000-000009000000}"/>
    <cellStyle name="20% - Accent5 3" xfId="122" xr:uid="{18884ECD-6E50-4552-807B-4973D2685879}"/>
    <cellStyle name="20% - Accent5 4" xfId="231" xr:uid="{D1812639-2EF6-4E20-9E64-A6834A84580E}"/>
    <cellStyle name="20% - Accent6" xfId="42" builtinId="50" customBuiltin="1"/>
    <cellStyle name="20% - Accent6 2" xfId="88" xr:uid="{00000000-0005-0000-0000-00000B000000}"/>
    <cellStyle name="20% - Accent6 3" xfId="125" xr:uid="{E06AF590-0EB8-4B7A-8EBB-EBCAECBB7974}"/>
    <cellStyle name="20% - Accent6 4" xfId="234" xr:uid="{D883706B-B4EA-45FA-A319-7C6E6E406CE0}"/>
    <cellStyle name="40% - Accent1" xfId="23" builtinId="31" customBuiltin="1"/>
    <cellStyle name="40% - Accent1 2" xfId="74" xr:uid="{00000000-0005-0000-0000-00000D000000}"/>
    <cellStyle name="40% - Accent1 3" xfId="111" xr:uid="{E221A421-1943-470E-92A7-4A10D5C79C01}"/>
    <cellStyle name="40% - Accent1 4" xfId="220" xr:uid="{9D9BC5D7-3EAA-4759-ADFE-67C5CD44A3ED}"/>
    <cellStyle name="40% - Accent2" xfId="27" builtinId="35" customBuiltin="1"/>
    <cellStyle name="40% - Accent2 2" xfId="77" xr:uid="{00000000-0005-0000-0000-00000F000000}"/>
    <cellStyle name="40% - Accent2 3" xfId="114" xr:uid="{9408E8EE-BCCD-4C60-88BB-BADBA37A4BA9}"/>
    <cellStyle name="40% - Accent2 4" xfId="223" xr:uid="{43EC6488-1A87-48D2-B38D-FAB0B81EB4CA}"/>
    <cellStyle name="40% - Accent3" xfId="31" builtinId="39" customBuiltin="1"/>
    <cellStyle name="40% - Accent3 2" xfId="80" xr:uid="{00000000-0005-0000-0000-000011000000}"/>
    <cellStyle name="40% - Accent3 3" xfId="117" xr:uid="{A33B8D34-819C-498B-868E-1D645BDB5BB0}"/>
    <cellStyle name="40% - Accent3 4" xfId="226" xr:uid="{ABA7DE2E-E7E8-45F0-8D65-161511FCE5CA}"/>
    <cellStyle name="40% - Accent4" xfId="35" builtinId="43" customBuiltin="1"/>
    <cellStyle name="40% - Accent4 2" xfId="83" xr:uid="{00000000-0005-0000-0000-000013000000}"/>
    <cellStyle name="40% - Accent4 3" xfId="120" xr:uid="{FED86C7B-E14B-45A1-8278-A52B37DED929}"/>
    <cellStyle name="40% - Accent4 4" xfId="229" xr:uid="{436EF2FE-CA04-4A86-A5AE-23589DACF47B}"/>
    <cellStyle name="40% - Accent5" xfId="39" builtinId="47" customBuiltin="1"/>
    <cellStyle name="40% - Accent5 2" xfId="86" xr:uid="{00000000-0005-0000-0000-000015000000}"/>
    <cellStyle name="40% - Accent5 3" xfId="123" xr:uid="{AEA7DF01-FA43-4B38-9D95-07F6B8B551D2}"/>
    <cellStyle name="40% - Accent5 4" xfId="232" xr:uid="{A1424233-ACF6-4004-91C4-E09DA1966018}"/>
    <cellStyle name="40% - Accent6" xfId="43" builtinId="51" customBuiltin="1"/>
    <cellStyle name="40% - Accent6 2" xfId="89" xr:uid="{00000000-0005-0000-0000-000017000000}"/>
    <cellStyle name="40% - Accent6 3" xfId="126" xr:uid="{4DE5BE3F-A2ED-4C38-B0D6-E4F65220AE81}"/>
    <cellStyle name="40% - Accent6 4" xfId="235" xr:uid="{E9884D4F-AE65-4510-97D3-E34474E66A9C}"/>
    <cellStyle name="60% - Accent1" xfId="24" builtinId="32" customBuiltin="1"/>
    <cellStyle name="60% - Accent1 2" xfId="75" xr:uid="{00000000-0005-0000-0000-000019000000}"/>
    <cellStyle name="60% - Accent1 3" xfId="112" xr:uid="{5EC16F5D-FE1F-4ED8-AB22-D0D640C8E728}"/>
    <cellStyle name="60% - Accent1 4" xfId="221" xr:uid="{FFB271E7-C5CD-4238-A348-6A7AC6C9FCDE}"/>
    <cellStyle name="60% - Accent2" xfId="28" builtinId="36" customBuiltin="1"/>
    <cellStyle name="60% - Accent2 2" xfId="78" xr:uid="{00000000-0005-0000-0000-00001B000000}"/>
    <cellStyle name="60% - Accent2 3" xfId="115" xr:uid="{3F4808D4-05CC-4433-B7E8-771C35BC6B4D}"/>
    <cellStyle name="60% - Accent2 4" xfId="224" xr:uid="{7DCB1C33-E6E7-4FF7-B544-8AFC21B794CD}"/>
    <cellStyle name="60% - Accent3" xfId="32" builtinId="40" customBuiltin="1"/>
    <cellStyle name="60% - Accent3 2" xfId="81" xr:uid="{00000000-0005-0000-0000-00001D000000}"/>
    <cellStyle name="60% - Accent3 3" xfId="118" xr:uid="{3251626A-E88F-4DA7-AA3A-5C82DE6905C2}"/>
    <cellStyle name="60% - Accent3 4" xfId="227" xr:uid="{D9DC023A-2183-48CD-AAAB-B26545626EF7}"/>
    <cellStyle name="60% - Accent4" xfId="36" builtinId="44" customBuiltin="1"/>
    <cellStyle name="60% - Accent4 2" xfId="84" xr:uid="{00000000-0005-0000-0000-00001F000000}"/>
    <cellStyle name="60% - Accent4 3" xfId="121" xr:uid="{C1D63C9B-B5AA-4127-8AF2-3D8C5BFFDE93}"/>
    <cellStyle name="60% - Accent4 4" xfId="230" xr:uid="{D16D2977-7DF2-48F5-A7E9-11E4E96A1E17}"/>
    <cellStyle name="60% - Accent5" xfId="40" builtinId="48" customBuiltin="1"/>
    <cellStyle name="60% - Accent5 2" xfId="87" xr:uid="{00000000-0005-0000-0000-000021000000}"/>
    <cellStyle name="60% - Accent5 3" xfId="124" xr:uid="{7C04687A-5474-47CD-A1C6-A3F5D6545FB3}"/>
    <cellStyle name="60% - Accent5 4" xfId="233" xr:uid="{EEB69E75-71FF-407F-ABC7-83781A3757D8}"/>
    <cellStyle name="60% - Accent6" xfId="44" builtinId="52" customBuiltin="1"/>
    <cellStyle name="60% - Accent6 2" xfId="90" xr:uid="{00000000-0005-0000-0000-000023000000}"/>
    <cellStyle name="60% - Accent6 3" xfId="127" xr:uid="{E5A70FFA-7D87-4146-AEF6-D5A4560551B9}"/>
    <cellStyle name="60% - Accent6 4" xfId="236" xr:uid="{129C7B29-8723-4CEA-8221-A3D0602A03B0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 customBuiltin="1"/>
    <cellStyle name="Normal 2" xfId="71" xr:uid="{00000000-0005-0000-0000-000039000000}"/>
    <cellStyle name="Note" xfId="18" builtinId="10" customBuiltin="1"/>
    <cellStyle name="Note 2" xfId="72" xr:uid="{00000000-0005-0000-0000-00003B000000}"/>
    <cellStyle name="Note 3" xfId="109" xr:uid="{E2571180-1DE9-4B01-B101-2EB9FE81CB7D}"/>
    <cellStyle name="Note 4" xfId="218" xr:uid="{FC05755B-7087-4858-AD2B-59B8ACCC5E27}"/>
    <cellStyle name="Output" xfId="13" builtinId="21" customBuiltin="1"/>
    <cellStyle name="Percent" xfId="3" builtinId="5"/>
    <cellStyle name="sCurrency" xfId="50" xr:uid="{00000000-0005-0000-0000-00003E000000}"/>
    <cellStyle name="sCurrency 2" xfId="94" xr:uid="{00000000-0005-0000-0000-00003F000000}"/>
    <cellStyle name="sCurrency 3" xfId="131" xr:uid="{A40947A5-51E1-42BB-BA32-31DA3E9CEC0C}"/>
    <cellStyle name="sCurrency 4" xfId="149" xr:uid="{0D08A17C-338B-4529-87BE-66AC1B615BEE}"/>
    <cellStyle name="sCurrency 5" xfId="167" xr:uid="{3D0F9D17-7692-4E69-8D09-946DEE71D445}"/>
    <cellStyle name="sCurrency 6" xfId="185" xr:uid="{31C568B5-ADB7-46C8-B53F-8596BA65330B}"/>
    <cellStyle name="sCurrency 7" xfId="203" xr:uid="{6F99FC98-A1F7-4D3D-BC05-F5B70A6F6498}"/>
    <cellStyle name="sDate" xfId="57" xr:uid="{00000000-0005-0000-0000-000040000000}"/>
    <cellStyle name="sDate 2" xfId="99" xr:uid="{00000000-0005-0000-0000-000041000000}"/>
    <cellStyle name="sDate 3" xfId="136" xr:uid="{9BB73B36-68C1-4284-827E-4B0E72B55710}"/>
    <cellStyle name="sDate 4" xfId="154" xr:uid="{4E9EA7BA-F7D6-4C67-8796-8AE085B89B4A}"/>
    <cellStyle name="sDate 5" xfId="172" xr:uid="{2909B417-1D2D-4CC7-B759-40CCB195BE58}"/>
    <cellStyle name="sDate 6" xfId="190" xr:uid="{8A802C8A-D6B5-411B-A984-FDBE98B25FB9}"/>
    <cellStyle name="sDate 7" xfId="208" xr:uid="{85AC8EC2-AF57-4777-A633-4099947B5995}"/>
    <cellStyle name="sDecimal" xfId="47" xr:uid="{00000000-0005-0000-0000-000042000000}"/>
    <cellStyle name="sDecimal 2" xfId="92" xr:uid="{00000000-0005-0000-0000-000043000000}"/>
    <cellStyle name="sDecimal 3" xfId="129" xr:uid="{A0D01EE3-97DA-41CC-A6D8-A6E840E3A7EC}"/>
    <cellStyle name="sDecimal 4" xfId="147" xr:uid="{7D5FFA88-3ECC-41EC-94B3-A3DF1D682696}"/>
    <cellStyle name="sDecimal 5" xfId="165" xr:uid="{41857C05-E7E4-4D1E-A594-B6266617A276}"/>
    <cellStyle name="sDecimal 6" xfId="183" xr:uid="{D8536C74-A88F-4273-B9A5-86B163A3112C}"/>
    <cellStyle name="sDecimal 7" xfId="201" xr:uid="{7EEAFE79-22D2-44E1-9D24-1D7030BA589C}"/>
    <cellStyle name="sInteger" xfId="48" xr:uid="{00000000-0005-0000-0000-000044000000}"/>
    <cellStyle name="sInteger 2" xfId="93" xr:uid="{00000000-0005-0000-0000-000045000000}"/>
    <cellStyle name="sInteger 3" xfId="130" xr:uid="{B15D8391-68CF-445F-9454-E9C71F738376}"/>
    <cellStyle name="sInteger 4" xfId="148" xr:uid="{78FACA12-246B-4902-875B-EE2EB1F523F7}"/>
    <cellStyle name="sInteger 5" xfId="166" xr:uid="{71B09896-63DA-404E-BE02-3A9220740D9C}"/>
    <cellStyle name="sInteger 6" xfId="184" xr:uid="{DAF5B141-C0F5-4160-9BDA-CF46BCB60455}"/>
    <cellStyle name="sInteger 7" xfId="202" xr:uid="{D3423EDB-2E10-475F-8CD7-E64934AE6FB6}"/>
    <cellStyle name="sInteger_c" xfId="49" xr:uid="{00000000-0005-0000-0000-000046000000}"/>
    <cellStyle name="sLongDate" xfId="58" xr:uid="{00000000-0005-0000-0000-000047000000}"/>
    <cellStyle name="sLongDate 2" xfId="100" xr:uid="{00000000-0005-0000-0000-000048000000}"/>
    <cellStyle name="sLongDate 3" xfId="137" xr:uid="{D8CF1276-9F62-482F-91CF-606173609B42}"/>
    <cellStyle name="sLongDate 4" xfId="155" xr:uid="{F55F5C04-C98C-45B0-9F57-B46B73580389}"/>
    <cellStyle name="sLongDate 5" xfId="173" xr:uid="{80146178-140A-44A6-A30B-4B8206190750}"/>
    <cellStyle name="sLongDate 6" xfId="191" xr:uid="{DF03FF71-42F7-44D8-A6FB-13F8313BB575}"/>
    <cellStyle name="sLongDate 7" xfId="209" xr:uid="{A4EEA437-F8C4-4C3D-90A2-068C58B45AAA}"/>
    <cellStyle name="sLongTime" xfId="60" xr:uid="{00000000-0005-0000-0000-000049000000}"/>
    <cellStyle name="sLongTime 2" xfId="102" xr:uid="{00000000-0005-0000-0000-00004A000000}"/>
    <cellStyle name="sLongTime 3" xfId="139" xr:uid="{A5808F40-107B-46F5-B825-73B87A9CA1A5}"/>
    <cellStyle name="sLongTime 4" xfId="157" xr:uid="{915A0FBD-07A2-44EC-B760-B87726206935}"/>
    <cellStyle name="sLongTime 5" xfId="175" xr:uid="{8F26DC8C-324D-474F-B759-36F90E41BBBD}"/>
    <cellStyle name="sLongTime 6" xfId="193" xr:uid="{D6EFF5C3-1A1D-46BB-A680-4E969D81BF2C}"/>
    <cellStyle name="sLongTime 7" xfId="211" xr:uid="{E7A99C61-A900-4D09-8066-768C68B86D9E}"/>
    <cellStyle name="sMediumDate" xfId="59" xr:uid="{00000000-0005-0000-0000-00004B000000}"/>
    <cellStyle name="sMediumDate 2" xfId="101" xr:uid="{00000000-0005-0000-0000-00004C000000}"/>
    <cellStyle name="sMediumDate 3" xfId="138" xr:uid="{8B0EEC02-5BBD-4225-94E7-923A17F7EBFC}"/>
    <cellStyle name="sMediumDate 4" xfId="156" xr:uid="{06D7049A-6823-4A4E-B395-D2A9D616E520}"/>
    <cellStyle name="sMediumDate 5" xfId="174" xr:uid="{1F460AF9-3597-413E-98AB-A59592D23B6C}"/>
    <cellStyle name="sMediumDate 6" xfId="192" xr:uid="{F6A51D6E-348D-4760-9602-64EC05CE1664}"/>
    <cellStyle name="sMediumDate 7" xfId="210" xr:uid="{356E7D73-72F2-46F5-8DF9-1028075D8FED}"/>
    <cellStyle name="sMediumTime" xfId="61" xr:uid="{00000000-0005-0000-0000-00004D000000}"/>
    <cellStyle name="sMediumTime 2" xfId="103" xr:uid="{00000000-0005-0000-0000-00004E000000}"/>
    <cellStyle name="sMediumTime 3" xfId="140" xr:uid="{6E8F5594-2A0F-422F-8C48-0A1FAE567A12}"/>
    <cellStyle name="sMediumTime 4" xfId="158" xr:uid="{B338C6E9-7BDB-4639-8CC0-D6016AF7466C}"/>
    <cellStyle name="sMediumTime 5" xfId="176" xr:uid="{35C87CBD-B2C3-4978-90B4-BCE657CC63CD}"/>
    <cellStyle name="sMediumTime 6" xfId="194" xr:uid="{353BA399-B5E9-46D2-89B5-629D6EA8C3F8}"/>
    <cellStyle name="sMediumTime 7" xfId="212" xr:uid="{EB4701D1-A6EF-4ED9-A5CE-49DDED81B14E}"/>
    <cellStyle name="sNumber" xfId="45" xr:uid="{00000000-0005-0000-0000-00004F000000}"/>
    <cellStyle name="sNumber 2" xfId="91" xr:uid="{00000000-0005-0000-0000-000050000000}"/>
    <cellStyle name="sNumber 3" xfId="128" xr:uid="{771B0AA0-3C42-4196-A60B-82BD7E947617}"/>
    <cellStyle name="sNumber 4" xfId="146" xr:uid="{51714818-5EB5-44A7-AF2F-56D47FCC9B58}"/>
    <cellStyle name="sNumber 5" xfId="164" xr:uid="{03F47252-0CF2-477B-A600-1D9E5465168A}"/>
    <cellStyle name="sNumber 6" xfId="182" xr:uid="{E20B1F85-B45D-43B0-998D-DC66307D425B}"/>
    <cellStyle name="sNumber 7" xfId="200" xr:uid="{1E1271B3-23C0-4DCF-A452-2638E5A1401A}"/>
    <cellStyle name="sNumber_c" xfId="46" xr:uid="{00000000-0005-0000-0000-000051000000}"/>
    <cellStyle name="sPercent" xfId="51" xr:uid="{00000000-0005-0000-0000-000052000000}"/>
    <cellStyle name="sPercent 2" xfId="95" xr:uid="{00000000-0005-0000-0000-000053000000}"/>
    <cellStyle name="sPercent 3" xfId="132" xr:uid="{EDA65E23-5814-4DE8-B982-1639B1667ECC}"/>
    <cellStyle name="sPercent 4" xfId="150" xr:uid="{670B2DA8-F543-45FC-8554-DCEA32EBD1E0}"/>
    <cellStyle name="sPercent 5" xfId="168" xr:uid="{0135AE8F-0FF9-40E5-942E-4DF69BF8F925}"/>
    <cellStyle name="sPercent 6" xfId="186" xr:uid="{A946A3E5-CDCD-47D5-B1E7-E7B5EB602CD7}"/>
    <cellStyle name="sPercent 7" xfId="204" xr:uid="{4C37D0CA-F67B-436C-B1F5-7C320E46FC86}"/>
    <cellStyle name="sPhone" xfId="66" xr:uid="{00000000-0005-0000-0000-000054000000}"/>
    <cellStyle name="sPhone 2" xfId="106" xr:uid="{00000000-0005-0000-0000-000055000000}"/>
    <cellStyle name="sPhone 3" xfId="143" xr:uid="{D4A8837C-C2E4-4B4F-BC23-9F45A37026E8}"/>
    <cellStyle name="sPhone 4" xfId="161" xr:uid="{9BBFD6C4-AFA6-4592-AA0B-90DD3C8090A4}"/>
    <cellStyle name="sPhone 5" xfId="179" xr:uid="{91D2C5EE-7EB2-458E-8AED-5CBA27517713}"/>
    <cellStyle name="sPhone 6" xfId="197" xr:uid="{12B980EE-1075-4620-BC2B-4B2AF1C7B746}"/>
    <cellStyle name="sPhone 7" xfId="215" xr:uid="{8CDB508A-0069-4079-A1C7-0943B81B6092}"/>
    <cellStyle name="sPhoneExt" xfId="67" xr:uid="{00000000-0005-0000-0000-000056000000}"/>
    <cellStyle name="sPhoneExt 2" xfId="107" xr:uid="{00000000-0005-0000-0000-000057000000}"/>
    <cellStyle name="sPhoneExt 3" xfId="144" xr:uid="{BC843CAB-7133-42C5-934A-0965E75AB0C6}"/>
    <cellStyle name="sPhoneExt 4" xfId="162" xr:uid="{44291724-694E-41DB-B59C-C4632836BB52}"/>
    <cellStyle name="sPhoneExt 5" xfId="180" xr:uid="{527CABFD-9F20-432D-9D0D-89A4A6704ECC}"/>
    <cellStyle name="sPhoneExt 6" xfId="198" xr:uid="{024FD91B-9739-4FDE-80DF-39FC6334DA96}"/>
    <cellStyle name="sPhoneExt 7" xfId="216" xr:uid="{64B769B1-54D5-4996-B41F-795E8E59ABB2}"/>
    <cellStyle name="sPhoneExt_c" xfId="69" xr:uid="{00000000-0005-0000-0000-000058000000}"/>
    <cellStyle name="sRichText" xfId="63" xr:uid="{00000000-0005-0000-0000-000059000000}"/>
    <cellStyle name="sRichText 2" xfId="105" xr:uid="{00000000-0005-0000-0000-00005A000000}"/>
    <cellStyle name="sRichText 3" xfId="142" xr:uid="{E54C14F2-E1C9-43F6-B461-D686A09596A0}"/>
    <cellStyle name="sRichText 4" xfId="160" xr:uid="{562A7BD7-CBE1-45E6-8C1F-AC390DDE5290}"/>
    <cellStyle name="sRichText 5" xfId="178" xr:uid="{672A5D20-0CF2-4E43-9B37-8E217FCB1517}"/>
    <cellStyle name="sRichText 6" xfId="196" xr:uid="{9A4911E0-467A-4E26-BE61-23A1FB35C507}"/>
    <cellStyle name="sRichText 7" xfId="214" xr:uid="{A8F6CFCD-54D4-4EFB-9E17-589BD7AFABEE}"/>
    <cellStyle name="sRichText_c" xfId="65" xr:uid="{00000000-0005-0000-0000-00005B000000}"/>
    <cellStyle name="sShortDate" xfId="53" xr:uid="{00000000-0005-0000-0000-00005C000000}"/>
    <cellStyle name="sShortDate 2" xfId="97" xr:uid="{00000000-0005-0000-0000-00005D000000}"/>
    <cellStyle name="sShortDate 3" xfId="134" xr:uid="{FDB4E0EE-D20A-4974-B59D-4E81D6F792C5}"/>
    <cellStyle name="sShortDate 4" xfId="152" xr:uid="{A4E46C85-C010-46B1-8644-08465A63E637}"/>
    <cellStyle name="sShortDate 5" xfId="170" xr:uid="{11450318-1C98-442D-8B58-E9FE2DC577FD}"/>
    <cellStyle name="sShortDate 6" xfId="188" xr:uid="{0A03E35A-4347-4A5B-80F1-22E599F9527F}"/>
    <cellStyle name="sShortDate 7" xfId="206" xr:uid="{FC165EE9-FC36-4D8C-BEAE-D6912FD3B5F5}"/>
    <cellStyle name="sShortDate_c" xfId="54" xr:uid="{00000000-0005-0000-0000-00005E000000}"/>
    <cellStyle name="sShortTime" xfId="55" xr:uid="{00000000-0005-0000-0000-00005F000000}"/>
    <cellStyle name="sShortTime 2" xfId="98" xr:uid="{00000000-0005-0000-0000-000060000000}"/>
    <cellStyle name="sShortTime 3" xfId="135" xr:uid="{CF6D270A-872E-4D46-A337-BEAEA1059AD5}"/>
    <cellStyle name="sShortTime 4" xfId="153" xr:uid="{C25C8917-A10D-48BC-AA46-F054AA8BAD3E}"/>
    <cellStyle name="sShortTime 5" xfId="171" xr:uid="{2DEF99FE-AFC4-437B-92E3-50CC4CC276D6}"/>
    <cellStyle name="sShortTime 6" xfId="189" xr:uid="{94AA5A3D-2587-4866-A479-455A95C87173}"/>
    <cellStyle name="sShortTime 7" xfId="207" xr:uid="{C44F4213-58AB-4A88-9998-09BB57BCF3CB}"/>
    <cellStyle name="sShortTime_c" xfId="56" xr:uid="{00000000-0005-0000-0000-000061000000}"/>
    <cellStyle name="sStandard" xfId="52" xr:uid="{00000000-0005-0000-0000-000062000000}"/>
    <cellStyle name="sStandard 2" xfId="96" xr:uid="{00000000-0005-0000-0000-000063000000}"/>
    <cellStyle name="sStandard 3" xfId="133" xr:uid="{B1854B99-C455-4677-B613-F5BB0D5BC1C8}"/>
    <cellStyle name="sStandard 4" xfId="151" xr:uid="{79C1B120-D5DE-4871-9888-81B68309417E}"/>
    <cellStyle name="sStandard 5" xfId="169" xr:uid="{9EADBE0F-D2BB-4A4A-B53A-E3572E7A72BF}"/>
    <cellStyle name="sStandard 6" xfId="187" xr:uid="{481302FA-051B-42DB-AA12-F5FB64EBD273}"/>
    <cellStyle name="sStandard 7" xfId="205" xr:uid="{1973CA80-DF43-4BC9-862D-CADC86902BD9}"/>
    <cellStyle name="sText" xfId="62" xr:uid="{00000000-0005-0000-0000-000064000000}"/>
    <cellStyle name="sText 2" xfId="104" xr:uid="{00000000-0005-0000-0000-000065000000}"/>
    <cellStyle name="sText 3" xfId="141" xr:uid="{4C2DB6F9-68B1-4E4A-BADA-FF0554629867}"/>
    <cellStyle name="sText 4" xfId="159" xr:uid="{80F918CE-66EA-45D7-BD18-5CD83685FBD9}"/>
    <cellStyle name="sText 5" xfId="177" xr:uid="{A1C2EB7F-5C1A-4336-B65F-5682E0480EBB}"/>
    <cellStyle name="sText 6" xfId="195" xr:uid="{F716BF15-E684-4ED0-8FD3-E47306DDCC6E}"/>
    <cellStyle name="sText 7" xfId="213" xr:uid="{B7A64F13-286E-4EA0-955E-EF06532B93E4}"/>
    <cellStyle name="sText_c" xfId="64" xr:uid="{00000000-0005-0000-0000-000066000000}"/>
    <cellStyle name="sZip" xfId="68" xr:uid="{00000000-0005-0000-0000-000067000000}"/>
    <cellStyle name="sZip 2" xfId="108" xr:uid="{00000000-0005-0000-0000-000068000000}"/>
    <cellStyle name="sZip 3" xfId="145" xr:uid="{405F1B28-3848-46F7-8AA2-903F62CEF2FB}"/>
    <cellStyle name="sZip 4" xfId="163" xr:uid="{B96FFBEC-92C8-4D98-9E34-A7A9757A61EB}"/>
    <cellStyle name="sZip 5" xfId="181" xr:uid="{DE981C08-C33A-4AF8-B1EF-229EB2CBB091}"/>
    <cellStyle name="sZip 6" xfId="199" xr:uid="{4EA9DD94-9186-4D72-A070-3D38F2767589}"/>
    <cellStyle name="sZip 7" xfId="217" xr:uid="{7210D8C9-42AE-492A-B5C7-CF0FC981146E}"/>
    <cellStyle name="sZip_c" xfId="70" xr:uid="{00000000-0005-0000-0000-00006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C430-FD0C-4677-9CC7-4425115E7413}">
  <sheetPr>
    <pageSetUpPr fitToPage="1"/>
  </sheetPr>
  <dimension ref="A1:K56"/>
  <sheetViews>
    <sheetView tabSelected="1" workbookViewId="0">
      <selection activeCell="M17" sqref="M17"/>
    </sheetView>
  </sheetViews>
  <sheetFormatPr defaultColWidth="8.88671875" defaultRowHeight="13.2" x14ac:dyDescent="0.25"/>
  <cols>
    <col min="1" max="1" width="4.109375" style="25" customWidth="1"/>
    <col min="2" max="2" width="17" style="25" customWidth="1"/>
    <col min="3" max="3" width="14.33203125" style="25" customWidth="1"/>
    <col min="4" max="4" width="12.109375" style="25" customWidth="1"/>
    <col min="5" max="5" width="14.6640625" style="25" customWidth="1"/>
    <col min="6" max="6" width="12.5546875" style="25" customWidth="1"/>
    <col min="7" max="7" width="15.33203125" style="25" bestFit="1" customWidth="1"/>
    <col min="8" max="8" width="13.88671875" style="25" bestFit="1" customWidth="1"/>
    <col min="9" max="9" width="15.109375" style="25" customWidth="1"/>
    <col min="10" max="10" width="3.5546875" style="25" customWidth="1"/>
    <col min="11" max="11" width="11.109375" style="25" customWidth="1"/>
    <col min="12" max="16384" width="8.88671875" style="25"/>
  </cols>
  <sheetData>
    <row r="1" spans="1:10" ht="13.8" x14ac:dyDescent="0.3">
      <c r="A1" s="62"/>
      <c r="B1" s="627"/>
      <c r="C1" s="628"/>
      <c r="D1" s="628"/>
      <c r="E1" s="628"/>
      <c r="F1" s="628"/>
      <c r="G1" s="628"/>
      <c r="H1" s="628"/>
      <c r="I1" s="628"/>
    </row>
    <row r="2" spans="1:10" ht="21" x14ac:dyDescent="0.4">
      <c r="A2" s="629" t="s">
        <v>645</v>
      </c>
      <c r="B2" s="629"/>
      <c r="C2" s="629"/>
      <c r="D2" s="629"/>
      <c r="E2" s="629"/>
      <c r="F2" s="629"/>
      <c r="G2" s="629"/>
      <c r="H2" s="629"/>
      <c r="I2" s="629"/>
    </row>
    <row r="3" spans="1:10" ht="21" x14ac:dyDescent="0.4">
      <c r="A3" s="629" t="s">
        <v>646</v>
      </c>
      <c r="B3" s="629"/>
      <c r="C3" s="629"/>
      <c r="D3" s="629"/>
      <c r="E3" s="629"/>
      <c r="F3" s="629"/>
      <c r="G3" s="629"/>
      <c r="H3" s="629"/>
      <c r="I3" s="629"/>
    </row>
    <row r="4" spans="1:10" ht="15.6" x14ac:dyDescent="0.3">
      <c r="A4" s="299"/>
      <c r="B4" s="630" t="s">
        <v>686</v>
      </c>
      <c r="C4" s="630"/>
      <c r="D4" s="630"/>
      <c r="E4" s="630"/>
      <c r="F4" s="630"/>
      <c r="G4" s="630"/>
      <c r="H4" s="630"/>
      <c r="I4" s="630"/>
    </row>
    <row r="5" spans="1:10" ht="16.2" thickBot="1" x14ac:dyDescent="0.35">
      <c r="A5" s="299"/>
      <c r="B5" s="631"/>
      <c r="C5" s="631"/>
      <c r="D5" s="631"/>
      <c r="E5" s="631"/>
      <c r="F5" s="631"/>
      <c r="G5" s="631"/>
      <c r="H5" s="631"/>
      <c r="I5" s="631"/>
    </row>
    <row r="6" spans="1:10" ht="16.2" thickTop="1" x14ac:dyDescent="0.25">
      <c r="A6" s="300"/>
      <c r="B6" s="632" t="s">
        <v>647</v>
      </c>
      <c r="C6" s="633"/>
      <c r="D6" s="633"/>
      <c r="E6" s="633"/>
      <c r="F6" s="633"/>
      <c r="G6" s="633"/>
      <c r="H6" s="633"/>
      <c r="I6" s="634"/>
    </row>
    <row r="7" spans="1:10" ht="14.4" x14ac:dyDescent="0.3">
      <c r="A7" s="62"/>
      <c r="B7" s="568"/>
      <c r="C7" s="569" t="s">
        <v>173</v>
      </c>
      <c r="D7" s="570" t="s">
        <v>648</v>
      </c>
      <c r="E7" s="569" t="s">
        <v>313</v>
      </c>
      <c r="F7" s="570" t="s">
        <v>648</v>
      </c>
      <c r="G7" s="569" t="s">
        <v>649</v>
      </c>
      <c r="H7" s="571" t="s">
        <v>650</v>
      </c>
      <c r="I7" s="572" t="s">
        <v>651</v>
      </c>
    </row>
    <row r="8" spans="1:10" ht="14.4" x14ac:dyDescent="0.3">
      <c r="A8" s="62"/>
      <c r="B8" s="573"/>
      <c r="C8" s="574" t="s">
        <v>648</v>
      </c>
      <c r="D8" s="575" t="s">
        <v>351</v>
      </c>
      <c r="E8" s="574" t="s">
        <v>648</v>
      </c>
      <c r="F8" s="575" t="s">
        <v>306</v>
      </c>
      <c r="G8" s="574" t="s">
        <v>458</v>
      </c>
      <c r="H8" s="576" t="s">
        <v>173</v>
      </c>
      <c r="I8" s="577" t="s">
        <v>173</v>
      </c>
    </row>
    <row r="9" spans="1:10" ht="14.4" x14ac:dyDescent="0.3">
      <c r="A9" s="62"/>
      <c r="B9" s="578" t="s">
        <v>652</v>
      </c>
      <c r="C9" s="579" t="s">
        <v>351</v>
      </c>
      <c r="D9" s="580" t="s">
        <v>377</v>
      </c>
      <c r="E9" s="579" t="s">
        <v>306</v>
      </c>
      <c r="F9" s="580" t="s">
        <v>377</v>
      </c>
      <c r="G9" s="579" t="s">
        <v>653</v>
      </c>
      <c r="H9" s="580" t="s">
        <v>654</v>
      </c>
      <c r="I9" s="581" t="s">
        <v>2357</v>
      </c>
    </row>
    <row r="10" spans="1:10" ht="14.4" x14ac:dyDescent="0.3">
      <c r="A10" s="62"/>
      <c r="B10" s="582" t="s">
        <v>655</v>
      </c>
      <c r="C10" s="539">
        <v>16751726</v>
      </c>
      <c r="D10" s="540">
        <v>1.6657307384552142</v>
      </c>
      <c r="E10" s="539">
        <v>40655365</v>
      </c>
      <c r="F10" s="540">
        <v>4.04262170737608</v>
      </c>
      <c r="G10" s="539">
        <v>2555501</v>
      </c>
      <c r="H10" s="540">
        <v>3.8299368362597574</v>
      </c>
      <c r="I10" s="541">
        <v>52848517</v>
      </c>
    </row>
    <row r="11" spans="1:10" ht="14.4" x14ac:dyDescent="0.3">
      <c r="A11" s="62"/>
      <c r="B11" s="583" t="s">
        <v>656</v>
      </c>
      <c r="C11" s="542">
        <v>16035113</v>
      </c>
      <c r="D11" s="540">
        <v>1.5944733467287375</v>
      </c>
      <c r="E11" s="543">
        <v>39279024</v>
      </c>
      <c r="F11" s="540">
        <v>3.9057633615377951</v>
      </c>
      <c r="G11" s="542">
        <v>3279927</v>
      </c>
      <c r="H11" s="540">
        <v>4.0853234694953935</v>
      </c>
      <c r="I11" s="544">
        <v>51495304</v>
      </c>
    </row>
    <row r="12" spans="1:10" ht="14.4" x14ac:dyDescent="0.3">
      <c r="A12" s="62"/>
      <c r="B12" s="582" t="s">
        <v>657</v>
      </c>
      <c r="C12" s="545">
        <v>15583977</v>
      </c>
      <c r="D12" s="540">
        <v>1.549614022834368</v>
      </c>
      <c r="E12" s="545">
        <v>37314196</v>
      </c>
      <c r="F12" s="540">
        <v>3.7103880076562024</v>
      </c>
      <c r="G12" s="546">
        <v>11200066</v>
      </c>
      <c r="H12" s="540">
        <v>3.8003045074653068</v>
      </c>
      <c r="I12" s="547">
        <v>56914204</v>
      </c>
    </row>
    <row r="13" spans="1:10" ht="14.4" x14ac:dyDescent="0.3">
      <c r="A13" s="62"/>
      <c r="B13" s="582" t="s">
        <v>658</v>
      </c>
      <c r="C13" s="545">
        <v>15523774</v>
      </c>
      <c r="D13" s="540">
        <v>1.5171803334444229</v>
      </c>
      <c r="E13" s="545">
        <v>36562723</v>
      </c>
      <c r="F13" s="540">
        <v>3.5733736057208811</v>
      </c>
      <c r="G13" s="546">
        <v>13496305</v>
      </c>
      <c r="H13" s="540">
        <v>5.6770193124896835</v>
      </c>
      <c r="I13" s="547">
        <v>57878758</v>
      </c>
    </row>
    <row r="14" spans="1:10" ht="14.4" x14ac:dyDescent="0.3">
      <c r="A14" s="62"/>
      <c r="B14" s="584" t="s">
        <v>659</v>
      </c>
      <c r="C14" s="545">
        <v>15446036</v>
      </c>
      <c r="D14" s="610">
        <f>C14/'Table 1 - Library Profile'!F88</f>
        <v>1.503601587587752</v>
      </c>
      <c r="E14" s="545">
        <v>35962805</v>
      </c>
      <c r="F14" s="610">
        <f>E14/'Table 1 - Library Profile'!F88</f>
        <v>3.5008160470497898</v>
      </c>
      <c r="G14" s="545">
        <v>12615238</v>
      </c>
      <c r="H14" s="610">
        <f>H23/I14</f>
        <v>4.3652220584114119</v>
      </c>
      <c r="I14" s="545">
        <v>55623788</v>
      </c>
      <c r="J14" s="301"/>
    </row>
    <row r="15" spans="1:10" ht="14.4" x14ac:dyDescent="0.3">
      <c r="A15" s="62"/>
      <c r="B15" s="582" t="s">
        <v>660</v>
      </c>
      <c r="C15" s="539"/>
      <c r="D15" s="539"/>
      <c r="E15" s="539"/>
      <c r="F15" s="539"/>
      <c r="G15" s="539"/>
      <c r="H15" s="539"/>
      <c r="I15" s="547"/>
    </row>
    <row r="16" spans="1:10" ht="15.6" x14ac:dyDescent="0.25">
      <c r="A16" s="300"/>
      <c r="B16" s="624" t="s">
        <v>661</v>
      </c>
      <c r="C16" s="625"/>
      <c r="D16" s="625"/>
      <c r="E16" s="625"/>
      <c r="F16" s="625"/>
      <c r="G16" s="625"/>
      <c r="H16" s="625"/>
      <c r="I16" s="626"/>
    </row>
    <row r="17" spans="1:11" ht="14.4" x14ac:dyDescent="0.3">
      <c r="A17" s="62"/>
      <c r="B17" s="585"/>
      <c r="C17" s="569" t="s">
        <v>321</v>
      </c>
      <c r="D17" s="570" t="s">
        <v>662</v>
      </c>
      <c r="E17" s="569" t="s">
        <v>173</v>
      </c>
      <c r="F17" s="570" t="s">
        <v>314</v>
      </c>
      <c r="G17" s="569" t="s">
        <v>325</v>
      </c>
      <c r="H17" s="571" t="s">
        <v>173</v>
      </c>
      <c r="I17" s="572" t="s">
        <v>663</v>
      </c>
    </row>
    <row r="18" spans="1:11" ht="14.4" x14ac:dyDescent="0.3">
      <c r="A18" s="62"/>
      <c r="B18" s="578" t="s">
        <v>652</v>
      </c>
      <c r="C18" s="586" t="s">
        <v>319</v>
      </c>
      <c r="D18" s="587" t="s">
        <v>664</v>
      </c>
      <c r="E18" s="586" t="s">
        <v>665</v>
      </c>
      <c r="F18" s="587" t="s">
        <v>664</v>
      </c>
      <c r="G18" s="586" t="s">
        <v>322</v>
      </c>
      <c r="H18" s="580" t="s">
        <v>322</v>
      </c>
      <c r="I18" s="581" t="s">
        <v>666</v>
      </c>
    </row>
    <row r="19" spans="1:11" ht="14.4" x14ac:dyDescent="0.3">
      <c r="A19" s="62"/>
      <c r="B19" s="582" t="s">
        <v>655</v>
      </c>
      <c r="C19" s="603">
        <v>183175780</v>
      </c>
      <c r="D19" s="601">
        <v>18.214333692331756</v>
      </c>
      <c r="E19" s="606">
        <v>13851494</v>
      </c>
      <c r="F19" s="601">
        <v>1.3773422111445692</v>
      </c>
      <c r="G19" s="603">
        <v>1606642</v>
      </c>
      <c r="H19" s="603">
        <v>212601150</v>
      </c>
      <c r="I19" s="600">
        <v>21.140285519589312</v>
      </c>
      <c r="J19" s="301"/>
    </row>
    <row r="20" spans="1:11" ht="14.4" x14ac:dyDescent="0.3">
      <c r="A20" s="62"/>
      <c r="B20" s="583" t="s">
        <v>656</v>
      </c>
      <c r="C20" s="604">
        <v>192488470</v>
      </c>
      <c r="D20" s="601">
        <v>19.140353732935601</v>
      </c>
      <c r="E20" s="604">
        <v>13231062</v>
      </c>
      <c r="F20" s="601">
        <v>1.3156487084260287</v>
      </c>
      <c r="G20" s="604">
        <v>1669041</v>
      </c>
      <c r="H20" s="604">
        <v>218302244</v>
      </c>
      <c r="I20" s="600">
        <v>21.707181582635148</v>
      </c>
      <c r="J20" s="301"/>
    </row>
    <row r="21" spans="1:11" ht="14.4" x14ac:dyDescent="0.3">
      <c r="A21" s="62"/>
      <c r="B21" s="582" t="s">
        <v>657</v>
      </c>
      <c r="C21" s="605">
        <v>197009535</v>
      </c>
      <c r="D21" s="601">
        <v>19.589912001800197</v>
      </c>
      <c r="E21" s="605">
        <v>14207033</v>
      </c>
      <c r="F21" s="601">
        <v>1.4126957168680767</v>
      </c>
      <c r="G21" s="605">
        <v>1811433</v>
      </c>
      <c r="H21" s="605">
        <v>223704770</v>
      </c>
      <c r="I21" s="600">
        <v>22.244389129099524</v>
      </c>
      <c r="J21" s="301"/>
    </row>
    <row r="22" spans="1:11" ht="14.4" x14ac:dyDescent="0.3">
      <c r="A22" s="62"/>
      <c r="B22" s="582" t="s">
        <v>658</v>
      </c>
      <c r="C22" s="605">
        <v>209514071</v>
      </c>
      <c r="D22" s="601">
        <v>20.476375661039544</v>
      </c>
      <c r="E22" s="605">
        <v>14796434</v>
      </c>
      <c r="F22" s="601">
        <v>1.4460954320713761</v>
      </c>
      <c r="G22" s="605">
        <v>1607567</v>
      </c>
      <c r="H22" s="605">
        <v>236262819</v>
      </c>
      <c r="I22" s="600">
        <v>23.090603000980259</v>
      </c>
    </row>
    <row r="23" spans="1:11" ht="14.4" x14ac:dyDescent="0.3">
      <c r="A23" s="62"/>
      <c r="B23" s="584" t="s">
        <v>659</v>
      </c>
      <c r="C23" s="605">
        <v>215761057</v>
      </c>
      <c r="D23" s="602">
        <f>C23/'Table 1 - Library Profile'!F88</f>
        <v>21.003360852247884</v>
      </c>
      <c r="E23" s="605">
        <v>14682133</v>
      </c>
      <c r="F23" s="600">
        <f>E23/'Table 1 - Library Profile'!F88</f>
        <v>1.4292390933165329</v>
      </c>
      <c r="G23" s="605">
        <v>1416009.35</v>
      </c>
      <c r="H23" s="605">
        <v>242810186.34999999</v>
      </c>
      <c r="I23" s="600">
        <f>H23/'Table 1 - Library Profile'!F88</f>
        <v>23.636470980537524</v>
      </c>
    </row>
    <row r="24" spans="1:11" ht="14.4" x14ac:dyDescent="0.3">
      <c r="A24" s="300"/>
      <c r="B24" s="582" t="s">
        <v>660</v>
      </c>
      <c r="C24" s="539"/>
      <c r="D24" s="539"/>
      <c r="E24" s="539"/>
      <c r="F24" s="539"/>
      <c r="G24" s="539"/>
      <c r="H24" s="539"/>
      <c r="I24" s="547"/>
    </row>
    <row r="25" spans="1:11" ht="15.6" x14ac:dyDescent="0.3">
      <c r="A25" s="62"/>
      <c r="B25" s="624" t="s">
        <v>667</v>
      </c>
      <c r="C25" s="625"/>
      <c r="D25" s="625"/>
      <c r="E25" s="625"/>
      <c r="F25" s="625"/>
      <c r="G25" s="625"/>
      <c r="H25" s="625"/>
      <c r="I25" s="626"/>
    </row>
    <row r="26" spans="1:11" ht="14.4" x14ac:dyDescent="0.3">
      <c r="A26" s="62"/>
      <c r="B26" s="585"/>
      <c r="C26" s="569" t="s">
        <v>331</v>
      </c>
      <c r="D26" s="570" t="s">
        <v>331</v>
      </c>
      <c r="E26" s="569" t="s">
        <v>458</v>
      </c>
      <c r="F26" s="570" t="s">
        <v>458</v>
      </c>
      <c r="G26" s="569" t="s">
        <v>193</v>
      </c>
      <c r="H26" s="571" t="s">
        <v>193</v>
      </c>
      <c r="I26" s="572" t="s">
        <v>173</v>
      </c>
    </row>
    <row r="27" spans="1:11" ht="14.4" x14ac:dyDescent="0.3">
      <c r="A27" s="62"/>
      <c r="B27" s="578" t="s">
        <v>652</v>
      </c>
      <c r="C27" s="586" t="s">
        <v>668</v>
      </c>
      <c r="D27" s="587" t="s">
        <v>664</v>
      </c>
      <c r="E27" s="586" t="s">
        <v>668</v>
      </c>
      <c r="F27" s="587" t="s">
        <v>664</v>
      </c>
      <c r="G27" s="586" t="s">
        <v>668</v>
      </c>
      <c r="H27" s="580" t="s">
        <v>664</v>
      </c>
      <c r="I27" s="581" t="s">
        <v>664</v>
      </c>
    </row>
    <row r="28" spans="1:11" ht="14.4" x14ac:dyDescent="0.3">
      <c r="A28" s="62"/>
      <c r="B28" s="582" t="s">
        <v>655</v>
      </c>
      <c r="C28" s="605">
        <v>142247644</v>
      </c>
      <c r="D28" s="601">
        <v>14.14458862827833</v>
      </c>
      <c r="E28" s="605">
        <v>21679327</v>
      </c>
      <c r="F28" s="601">
        <v>2.1557134693417304</v>
      </c>
      <c r="G28" s="605">
        <v>38479511</v>
      </c>
      <c r="H28" s="601">
        <v>3.8262626951649961</v>
      </c>
      <c r="I28" s="607">
        <v>20.126564792785057</v>
      </c>
      <c r="K28" s="302"/>
    </row>
    <row r="29" spans="1:11" ht="14.4" x14ac:dyDescent="0.3">
      <c r="A29" s="62"/>
      <c r="B29" s="583" t="s">
        <v>656</v>
      </c>
      <c r="C29" s="608">
        <v>148060276</v>
      </c>
      <c r="D29" s="601">
        <v>14.722575624587153</v>
      </c>
      <c r="E29" s="608">
        <v>22816663</v>
      </c>
      <c r="F29" s="601">
        <v>2.2688060267982992</v>
      </c>
      <c r="G29" s="608">
        <v>39498035</v>
      </c>
      <c r="H29" s="601">
        <v>3.9275410192406381</v>
      </c>
      <c r="I29" s="607">
        <v>20.918922670626092</v>
      </c>
      <c r="K29" s="302"/>
    </row>
    <row r="30" spans="1:11" ht="14.4" x14ac:dyDescent="0.3">
      <c r="A30" s="62"/>
      <c r="B30" s="582" t="s">
        <v>657</v>
      </c>
      <c r="C30" s="605">
        <v>151564562</v>
      </c>
      <c r="D30" s="601">
        <v>15.071029085832775</v>
      </c>
      <c r="E30" s="605">
        <v>23318997</v>
      </c>
      <c r="F30" s="601">
        <v>2.3187562937004178</v>
      </c>
      <c r="G30" s="605">
        <v>41407747</v>
      </c>
      <c r="H30" s="601">
        <v>4.1174358384369878</v>
      </c>
      <c r="I30" s="607">
        <v>21.50722121797018</v>
      </c>
      <c r="K30" s="302"/>
    </row>
    <row r="31" spans="1:11" ht="14.4" x14ac:dyDescent="0.3">
      <c r="A31" s="62"/>
      <c r="B31" s="582" t="s">
        <v>658</v>
      </c>
      <c r="C31" s="605">
        <v>157518816</v>
      </c>
      <c r="D31" s="601">
        <v>15.394739048806732</v>
      </c>
      <c r="E31" s="605">
        <v>25610589</v>
      </c>
      <c r="F31" s="601">
        <v>2.5029919888506535</v>
      </c>
      <c r="G31" s="605">
        <v>42826978</v>
      </c>
      <c r="H31" s="601">
        <v>4.1855961548046858</v>
      </c>
      <c r="I31" s="607">
        <v>22.117017999431194</v>
      </c>
      <c r="K31" s="302"/>
    </row>
    <row r="32" spans="1:11" ht="14.4" x14ac:dyDescent="0.3">
      <c r="A32" s="300"/>
      <c r="B32" s="584" t="s">
        <v>659</v>
      </c>
      <c r="C32" s="605">
        <v>162742139</v>
      </c>
      <c r="D32" s="602">
        <v>15.842209520153043</v>
      </c>
      <c r="E32" s="605">
        <v>26903327</v>
      </c>
      <c r="F32" s="602">
        <v>2.6189169304404336</v>
      </c>
      <c r="G32" s="605">
        <v>43275525</v>
      </c>
      <c r="H32" s="602">
        <v>4.212676190427981</v>
      </c>
      <c r="I32" s="607">
        <v>23.309960246913999</v>
      </c>
      <c r="J32" s="301"/>
      <c r="K32" s="302"/>
    </row>
    <row r="33" spans="1:10" ht="14.4" x14ac:dyDescent="0.3">
      <c r="A33" s="62"/>
      <c r="B33" s="582" t="s">
        <v>660</v>
      </c>
      <c r="C33" s="539"/>
      <c r="D33" s="539"/>
      <c r="E33" s="539"/>
      <c r="F33" s="539"/>
      <c r="G33" s="539"/>
      <c r="H33" s="539"/>
      <c r="I33" s="547"/>
    </row>
    <row r="34" spans="1:10" ht="15.6" x14ac:dyDescent="0.3">
      <c r="A34" s="62"/>
      <c r="B34" s="624" t="s">
        <v>669</v>
      </c>
      <c r="C34" s="625"/>
      <c r="D34" s="625"/>
      <c r="E34" s="625"/>
      <c r="F34" s="625"/>
      <c r="G34" s="625"/>
      <c r="H34" s="625"/>
      <c r="I34" s="626"/>
    </row>
    <row r="35" spans="1:10" ht="14.4" x14ac:dyDescent="0.3">
      <c r="A35" s="62"/>
      <c r="B35" s="585"/>
      <c r="C35" s="569"/>
      <c r="D35" s="570" t="s">
        <v>383</v>
      </c>
      <c r="E35" s="569"/>
      <c r="F35" s="570" t="s">
        <v>430</v>
      </c>
      <c r="G35" s="569"/>
      <c r="H35" s="571" t="s">
        <v>670</v>
      </c>
      <c r="I35" s="572"/>
    </row>
    <row r="36" spans="1:10" ht="14.4" x14ac:dyDescent="0.3">
      <c r="A36" s="62"/>
      <c r="B36" s="573"/>
      <c r="C36" s="574" t="s">
        <v>383</v>
      </c>
      <c r="D36" s="575" t="s">
        <v>671</v>
      </c>
      <c r="E36" s="574" t="s">
        <v>382</v>
      </c>
      <c r="F36" s="575" t="s">
        <v>387</v>
      </c>
      <c r="G36" s="574" t="s">
        <v>672</v>
      </c>
      <c r="H36" s="576" t="s">
        <v>673</v>
      </c>
      <c r="I36" s="577" t="s">
        <v>674</v>
      </c>
    </row>
    <row r="37" spans="1:10" ht="14.4" x14ac:dyDescent="0.3">
      <c r="A37" s="62"/>
      <c r="B37" s="578" t="s">
        <v>652</v>
      </c>
      <c r="C37" s="586" t="s">
        <v>671</v>
      </c>
      <c r="D37" s="587" t="s">
        <v>377</v>
      </c>
      <c r="E37" s="586" t="s">
        <v>387</v>
      </c>
      <c r="F37" s="587" t="s">
        <v>377</v>
      </c>
      <c r="G37" s="586" t="s">
        <v>675</v>
      </c>
      <c r="H37" s="580" t="s">
        <v>676</v>
      </c>
      <c r="I37" s="581" t="s">
        <v>434</v>
      </c>
    </row>
    <row r="38" spans="1:10" ht="14.4" x14ac:dyDescent="0.3">
      <c r="A38" s="62"/>
      <c r="B38" s="582" t="s">
        <v>655</v>
      </c>
      <c r="C38" s="539">
        <v>6723220</v>
      </c>
      <c r="D38" s="540">
        <v>0.66853255690768021</v>
      </c>
      <c r="E38" s="549">
        <v>35106249</v>
      </c>
      <c r="F38" s="540">
        <v>3.4908377841878879</v>
      </c>
      <c r="G38" s="539">
        <v>5059879</v>
      </c>
      <c r="H38" s="551">
        <v>7806189</v>
      </c>
      <c r="I38" s="541">
        <v>920240</v>
      </c>
    </row>
    <row r="39" spans="1:10" ht="14.4" x14ac:dyDescent="0.3">
      <c r="A39" s="62"/>
      <c r="B39" s="583" t="s">
        <v>656</v>
      </c>
      <c r="C39" s="552">
        <v>6718938</v>
      </c>
      <c r="D39" s="540">
        <v>0.66810677039337918</v>
      </c>
      <c r="E39" s="553">
        <v>35523633</v>
      </c>
      <c r="F39" s="540">
        <v>3.5323409318957353</v>
      </c>
      <c r="G39" s="543">
        <v>5128357</v>
      </c>
      <c r="H39" s="543">
        <v>7340714</v>
      </c>
      <c r="I39" s="544">
        <v>928242</v>
      </c>
    </row>
    <row r="40" spans="1:10" ht="14.4" x14ac:dyDescent="0.3">
      <c r="A40" s="62"/>
      <c r="B40" s="582" t="s">
        <v>657</v>
      </c>
      <c r="C40" s="545">
        <v>6421224</v>
      </c>
      <c r="D40" s="540">
        <v>0.63850317246750243</v>
      </c>
      <c r="E40" s="545">
        <v>33462021</v>
      </c>
      <c r="F40" s="540">
        <v>3.3273417288781997</v>
      </c>
      <c r="G40" s="545">
        <v>5497023</v>
      </c>
      <c r="H40" s="554">
        <v>6576183</v>
      </c>
      <c r="I40" s="547">
        <v>943313</v>
      </c>
    </row>
    <row r="41" spans="1:10" ht="14.4" x14ac:dyDescent="0.3">
      <c r="A41" s="300"/>
      <c r="B41" s="582" t="s">
        <v>658</v>
      </c>
      <c r="C41" s="545">
        <v>6946172</v>
      </c>
      <c r="D41" s="540">
        <v>0.67886813806502944</v>
      </c>
      <c r="E41" s="545">
        <v>32621293</v>
      </c>
      <c r="F41" s="540">
        <v>3.1881670134548608</v>
      </c>
      <c r="G41" s="545">
        <v>5647452</v>
      </c>
      <c r="H41" s="554">
        <v>5924918</v>
      </c>
      <c r="I41" s="547">
        <v>944993</v>
      </c>
    </row>
    <row r="42" spans="1:10" ht="14.4" x14ac:dyDescent="0.3">
      <c r="A42" s="62"/>
      <c r="B42" s="584" t="s">
        <v>659</v>
      </c>
      <c r="C42" s="554">
        <v>6919694</v>
      </c>
      <c r="D42" s="550">
        <v>0.67628037165790822</v>
      </c>
      <c r="E42" s="554">
        <v>31263894</v>
      </c>
      <c r="F42" s="550">
        <v>3.0555047454112056</v>
      </c>
      <c r="G42" s="554">
        <v>5958550</v>
      </c>
      <c r="H42" s="554">
        <v>5219486</v>
      </c>
      <c r="I42" s="547">
        <v>935819</v>
      </c>
      <c r="J42" s="301"/>
    </row>
    <row r="43" spans="1:10" ht="14.4" x14ac:dyDescent="0.3">
      <c r="A43" s="62"/>
      <c r="B43" s="582" t="s">
        <v>660</v>
      </c>
      <c r="C43" s="539"/>
      <c r="D43" s="539"/>
      <c r="E43" s="539"/>
      <c r="F43" s="539"/>
      <c r="G43" s="539"/>
      <c r="H43" s="539"/>
      <c r="I43" s="547"/>
    </row>
    <row r="44" spans="1:10" ht="15.6" x14ac:dyDescent="0.3">
      <c r="A44" s="62"/>
      <c r="B44" s="624" t="s">
        <v>677</v>
      </c>
      <c r="C44" s="625"/>
      <c r="D44" s="625"/>
      <c r="E44" s="625"/>
      <c r="F44" s="625"/>
      <c r="G44" s="625"/>
      <c r="H44" s="625"/>
      <c r="I44" s="626"/>
    </row>
    <row r="45" spans="1:10" ht="15.6" x14ac:dyDescent="0.3">
      <c r="A45" s="62"/>
      <c r="B45" s="590"/>
      <c r="C45" s="591" t="s">
        <v>173</v>
      </c>
      <c r="D45" s="592" t="s">
        <v>678</v>
      </c>
      <c r="E45" s="591" t="s">
        <v>514</v>
      </c>
      <c r="F45" s="592" t="s">
        <v>173</v>
      </c>
      <c r="G45" s="591" t="s">
        <v>173</v>
      </c>
      <c r="H45" s="593" t="s">
        <v>679</v>
      </c>
      <c r="I45" s="594" t="s">
        <v>680</v>
      </c>
    </row>
    <row r="46" spans="1:10" ht="15.6" x14ac:dyDescent="0.3">
      <c r="A46" s="62"/>
      <c r="B46" s="595" t="s">
        <v>652</v>
      </c>
      <c r="C46" s="596" t="s">
        <v>480</v>
      </c>
      <c r="D46" s="597" t="s">
        <v>514</v>
      </c>
      <c r="E46" s="596" t="s">
        <v>377</v>
      </c>
      <c r="F46" s="597" t="s">
        <v>681</v>
      </c>
      <c r="G46" s="596" t="s">
        <v>198</v>
      </c>
      <c r="H46" s="598" t="s">
        <v>682</v>
      </c>
      <c r="I46" s="599" t="s">
        <v>683</v>
      </c>
    </row>
    <row r="47" spans="1:10" ht="14.4" x14ac:dyDescent="0.3">
      <c r="A47" s="62"/>
      <c r="B47" s="582" t="s">
        <v>655</v>
      </c>
      <c r="C47" s="555">
        <v>120019</v>
      </c>
      <c r="D47" s="556">
        <v>2605492</v>
      </c>
      <c r="E47" s="540">
        <v>0.25908065313384143</v>
      </c>
      <c r="F47" s="556">
        <v>718.87999999999988</v>
      </c>
      <c r="G47" s="556">
        <v>2906.83</v>
      </c>
      <c r="H47" s="557">
        <v>7.2261152111486462</v>
      </c>
      <c r="I47" s="558">
        <v>0.2473072040676613</v>
      </c>
    </row>
    <row r="48" spans="1:10" ht="14.4" x14ac:dyDescent="0.3">
      <c r="A48" s="62"/>
      <c r="B48" s="583" t="s">
        <v>656</v>
      </c>
      <c r="C48" s="542">
        <v>126622</v>
      </c>
      <c r="D48" s="542">
        <v>2697782</v>
      </c>
      <c r="E48" s="540">
        <v>0.26825763524613433</v>
      </c>
      <c r="F48" s="559">
        <v>743.64</v>
      </c>
      <c r="G48" s="560">
        <v>2966.3499999999995</v>
      </c>
      <c r="H48" s="557">
        <v>7.3740765220500624</v>
      </c>
      <c r="I48" s="561">
        <v>0.20174361498595209</v>
      </c>
    </row>
    <row r="49" spans="2:10" ht="14.4" x14ac:dyDescent="0.3">
      <c r="B49" s="582" t="s">
        <v>657</v>
      </c>
      <c r="C49" s="562">
        <v>141704</v>
      </c>
      <c r="D49" s="562">
        <v>2969203</v>
      </c>
      <c r="E49" s="540">
        <v>0.29524675283092844</v>
      </c>
      <c r="F49" s="562">
        <v>763.56</v>
      </c>
      <c r="G49" s="562">
        <v>3038.36</v>
      </c>
      <c r="H49" s="557">
        <v>7.5530868378768634</v>
      </c>
      <c r="I49" s="563">
        <v>0.25130000000000002</v>
      </c>
    </row>
    <row r="50" spans="2:10" ht="14.4" x14ac:dyDescent="0.3">
      <c r="B50" s="582" t="s">
        <v>658</v>
      </c>
      <c r="C50" s="564">
        <v>146417</v>
      </c>
      <c r="D50" s="562">
        <v>3027660</v>
      </c>
      <c r="E50" s="565">
        <v>0.29590138379728675</v>
      </c>
      <c r="F50" s="562">
        <v>669.43000000000006</v>
      </c>
      <c r="G50" s="562">
        <v>3059.0300000000016</v>
      </c>
      <c r="H50" s="548">
        <v>7.474181464211755</v>
      </c>
      <c r="I50" s="563">
        <v>0.20592469135802474</v>
      </c>
    </row>
    <row r="51" spans="2:10" ht="14.4" x14ac:dyDescent="0.3">
      <c r="B51" s="588" t="s">
        <v>659</v>
      </c>
      <c r="C51" s="562">
        <v>146864</v>
      </c>
      <c r="D51" s="562">
        <v>3130680</v>
      </c>
      <c r="E51" s="540">
        <v>0.30596980645993593</v>
      </c>
      <c r="F51" s="562">
        <v>691.24</v>
      </c>
      <c r="G51" s="562">
        <v>3076.9999999999995</v>
      </c>
      <c r="H51" s="557">
        <v>7.5180878792883874</v>
      </c>
      <c r="I51" s="563">
        <v>0.21775555555555554</v>
      </c>
      <c r="J51" s="301"/>
    </row>
    <row r="52" spans="2:10" ht="15" thickBot="1" x14ac:dyDescent="0.35">
      <c r="B52" s="589" t="s">
        <v>660</v>
      </c>
      <c r="C52" s="566"/>
      <c r="D52" s="566"/>
      <c r="E52" s="566"/>
      <c r="F52" s="566"/>
      <c r="G52" s="566"/>
      <c r="H52" s="566"/>
      <c r="I52" s="567"/>
    </row>
    <row r="53" spans="2:10" ht="13.8" thickTop="1" x14ac:dyDescent="0.25"/>
    <row r="54" spans="2:10" x14ac:dyDescent="0.25">
      <c r="B54" s="303"/>
    </row>
    <row r="55" spans="2:10" ht="14.4" x14ac:dyDescent="0.3">
      <c r="B55" s="44" t="s">
        <v>684</v>
      </c>
    </row>
    <row r="56" spans="2:10" ht="14.4" x14ac:dyDescent="0.3">
      <c r="B56" s="609" t="s">
        <v>685</v>
      </c>
    </row>
  </sheetData>
  <mergeCells count="10">
    <mergeCell ref="B16:I16"/>
    <mergeCell ref="B25:I25"/>
    <mergeCell ref="B34:I34"/>
    <mergeCell ref="B44:I44"/>
    <mergeCell ref="B1:I1"/>
    <mergeCell ref="A2:I2"/>
    <mergeCell ref="A3:I3"/>
    <mergeCell ref="B4:I4"/>
    <mergeCell ref="B5:I5"/>
    <mergeCell ref="B6:I6"/>
  </mergeCells>
  <pageMargins left="0.25" right="0.25" top="0.75" bottom="0.75" header="0.3" footer="0.3"/>
  <pageSetup scale="76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negative="1" xr2:uid="{AFEA132A-F91E-4903-AE85-FA5A16067E9D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Summary!C10:C14</xm:f>
              <xm:sqref>C15</xm:sqref>
            </x14:sparkline>
            <x14:sparkline>
              <xm:f>Summary!D10:D14</xm:f>
              <xm:sqref>D15</xm:sqref>
            </x14:sparkline>
            <x14:sparkline>
              <xm:f>Summary!E10:E14</xm:f>
              <xm:sqref>E15</xm:sqref>
            </x14:sparkline>
            <x14:sparkline>
              <xm:f>Summary!F10:F14</xm:f>
              <xm:sqref>F15</xm:sqref>
            </x14:sparkline>
            <x14:sparkline>
              <xm:f>Summary!G10:G14</xm:f>
              <xm:sqref>G15</xm:sqref>
            </x14:sparkline>
            <x14:sparkline>
              <xm:f>Summary!H10:H14</xm:f>
              <xm:sqref>H15</xm:sqref>
            </x14:sparkline>
            <x14:sparkline>
              <xm:f>Summary!I10:I14</xm:f>
              <xm:sqref>I15</xm:sqref>
            </x14:sparkline>
          </x14:sparklines>
        </x14:sparklineGroup>
        <x14:sparklineGroup manualMax="0" manualMin="0" displayEmptyCellsAs="gap" xr2:uid="{7C06C55B-757D-4CCD-934D-B37095CCD274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Summary!C47:C51</xm:f>
              <xm:sqref>C52</xm:sqref>
            </x14:sparkline>
            <x14:sparkline>
              <xm:f>Summary!D47:D51</xm:f>
              <xm:sqref>D52</xm:sqref>
            </x14:sparkline>
            <x14:sparkline>
              <xm:f>Summary!E47:E51</xm:f>
              <xm:sqref>E52</xm:sqref>
            </x14:sparkline>
            <x14:sparkline>
              <xm:f>Summary!F47:F51</xm:f>
              <xm:sqref>F52</xm:sqref>
            </x14:sparkline>
            <x14:sparkline>
              <xm:f>Summary!G47:G51</xm:f>
              <xm:sqref>G52</xm:sqref>
            </x14:sparkline>
            <x14:sparkline>
              <xm:f>Summary!H47:H51</xm:f>
              <xm:sqref>H52</xm:sqref>
            </x14:sparkline>
            <x14:sparkline>
              <xm:f>Summary!I47:I51</xm:f>
              <xm:sqref>I52</xm:sqref>
            </x14:sparkline>
          </x14:sparklines>
        </x14:sparklineGroup>
        <x14:sparklineGroup manualMax="0" manualMin="0" displayEmptyCellsAs="gap" xr2:uid="{F06CEDF7-9577-4688-8B5A-C567248BAF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Summary!C38:C42</xm:f>
              <xm:sqref>C43</xm:sqref>
            </x14:sparkline>
            <x14:sparkline>
              <xm:f>Summary!D38:D42</xm:f>
              <xm:sqref>D43</xm:sqref>
            </x14:sparkline>
            <x14:sparkline>
              <xm:f>Summary!E38:E42</xm:f>
              <xm:sqref>E43</xm:sqref>
            </x14:sparkline>
            <x14:sparkline>
              <xm:f>Summary!F38:F42</xm:f>
              <xm:sqref>F43</xm:sqref>
            </x14:sparkline>
            <x14:sparkline>
              <xm:f>Summary!G38:G42</xm:f>
              <xm:sqref>G43</xm:sqref>
            </x14:sparkline>
            <x14:sparkline>
              <xm:f>Summary!H38:H42</xm:f>
              <xm:sqref>H43</xm:sqref>
            </x14:sparkline>
            <x14:sparkline>
              <xm:f>Summary!I38:I42</xm:f>
              <xm:sqref>I43</xm:sqref>
            </x14:sparkline>
          </x14:sparklines>
        </x14:sparklineGroup>
        <x14:sparklineGroup manualMax="0" manualMin="0" displayEmptyCellsAs="gap" xr2:uid="{DCA41E63-4223-47BB-94A3-58D0B47DA588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Summary!C28:C32</xm:f>
              <xm:sqref>C33</xm:sqref>
            </x14:sparkline>
            <x14:sparkline>
              <xm:f>Summary!D28:D32</xm:f>
              <xm:sqref>D33</xm:sqref>
            </x14:sparkline>
            <x14:sparkline>
              <xm:f>Summary!E28:E32</xm:f>
              <xm:sqref>E33</xm:sqref>
            </x14:sparkline>
            <x14:sparkline>
              <xm:f>Summary!F28:F32</xm:f>
              <xm:sqref>F33</xm:sqref>
            </x14:sparkline>
            <x14:sparkline>
              <xm:f>Summary!G28:G32</xm:f>
              <xm:sqref>G33</xm:sqref>
            </x14:sparkline>
            <x14:sparkline>
              <xm:f>Summary!H28:H32</xm:f>
              <xm:sqref>H33</xm:sqref>
            </x14:sparkline>
            <x14:sparkline>
              <xm:f>Summary!I28:I32</xm:f>
              <xm:sqref>I33</xm:sqref>
            </x14:sparkline>
          </x14:sparklines>
        </x14:sparklineGroup>
        <x14:sparklineGroup manualMax="0" manualMin="0" displayEmptyCellsAs="gap" xr2:uid="{D1CDEF66-C35D-4F26-AD81-1A630EAAF48F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Summary!C19:C23</xm:f>
              <xm:sqref>C24</xm:sqref>
            </x14:sparkline>
            <x14:sparkline>
              <xm:f>Summary!D19:D23</xm:f>
              <xm:sqref>D24</xm:sqref>
            </x14:sparkline>
            <x14:sparkline>
              <xm:f>Summary!E19:E23</xm:f>
              <xm:sqref>E24</xm:sqref>
            </x14:sparkline>
            <x14:sparkline>
              <xm:f>Summary!F19:F23</xm:f>
              <xm:sqref>F24</xm:sqref>
            </x14:sparkline>
            <x14:sparkline>
              <xm:f>Summary!G19:G23</xm:f>
              <xm:sqref>G24</xm:sqref>
            </x14:sparkline>
            <x14:sparkline>
              <xm:f>Summary!H19:H23</xm:f>
              <xm:sqref>H24</xm:sqref>
            </x14:sparkline>
            <x14:sparkline>
              <xm:f>Summary!I19:I23</xm:f>
              <xm:sqref>I24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9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P8" sqref="P8"/>
    </sheetView>
  </sheetViews>
  <sheetFormatPr defaultColWidth="9.109375" defaultRowHeight="13.2" x14ac:dyDescent="0.25"/>
  <cols>
    <col min="1" max="1" width="3.88671875" style="25" customWidth="1"/>
    <col min="2" max="2" width="9.109375" style="25"/>
    <col min="3" max="3" width="13.44140625" style="25" customWidth="1"/>
    <col min="4" max="4" width="14.44140625" style="25" customWidth="1"/>
    <col min="5" max="5" width="11.5546875" style="25" bestFit="1" customWidth="1"/>
    <col min="6" max="6" width="16" style="25" bestFit="1" customWidth="1"/>
    <col min="7" max="7" width="16.88671875" style="25" bestFit="1" customWidth="1"/>
    <col min="8" max="8" width="16" style="25" bestFit="1" customWidth="1"/>
    <col min="9" max="9" width="11.5546875" style="25" bestFit="1" customWidth="1"/>
    <col min="10" max="10" width="16" style="25" bestFit="1" customWidth="1"/>
    <col min="11" max="11" width="14.5546875" style="25" bestFit="1" customWidth="1"/>
    <col min="12" max="12" width="13" style="25" bestFit="1" customWidth="1"/>
    <col min="13" max="13" width="14.44140625" style="25" customWidth="1"/>
    <col min="14" max="14" width="13" style="25" customWidth="1"/>
    <col min="15" max="15" width="13.6640625" style="25" customWidth="1"/>
    <col min="16" max="16" width="13.44140625" style="25" customWidth="1"/>
    <col min="17" max="16384" width="9.109375" style="25"/>
  </cols>
  <sheetData>
    <row r="1" spans="2:17" ht="15.75" customHeight="1" x14ac:dyDescent="0.3">
      <c r="B1" s="676" t="s">
        <v>366</v>
      </c>
      <c r="C1" s="676"/>
      <c r="D1" s="676"/>
      <c r="E1" s="676"/>
      <c r="F1" s="676"/>
      <c r="G1" s="676"/>
      <c r="H1" s="18"/>
      <c r="I1" s="18"/>
      <c r="J1" s="42"/>
      <c r="K1" s="42"/>
      <c r="L1" s="42"/>
      <c r="M1" s="33"/>
      <c r="N1" s="33"/>
      <c r="O1" s="33"/>
      <c r="P1" s="5" t="s">
        <v>436</v>
      </c>
    </row>
    <row r="2" spans="2:17" ht="14.4" x14ac:dyDescent="0.3">
      <c r="B2" s="676"/>
      <c r="C2" s="676"/>
      <c r="D2" s="676"/>
      <c r="E2" s="676"/>
      <c r="F2" s="676"/>
      <c r="G2" s="676"/>
      <c r="H2" s="18"/>
      <c r="I2" s="18"/>
      <c r="J2" s="42"/>
      <c r="K2" s="42"/>
      <c r="L2" s="42"/>
      <c r="M2" s="33"/>
      <c r="N2" s="33"/>
      <c r="O2" s="33"/>
      <c r="P2" s="11" t="s">
        <v>180</v>
      </c>
    </row>
    <row r="3" spans="2:17" ht="15" thickBot="1" x14ac:dyDescent="0.35">
      <c r="B3" s="676"/>
      <c r="C3" s="676"/>
      <c r="D3" s="676"/>
      <c r="E3" s="676"/>
      <c r="F3" s="676"/>
      <c r="G3" s="676"/>
      <c r="H3" s="18"/>
      <c r="I3" s="18"/>
      <c r="J3" s="42"/>
      <c r="K3" s="42"/>
      <c r="L3" s="42"/>
      <c r="M3" s="33"/>
      <c r="N3" s="33"/>
      <c r="O3" s="33"/>
      <c r="P3" s="33"/>
      <c r="Q3" s="49"/>
    </row>
    <row r="4" spans="2:17" ht="14.4" x14ac:dyDescent="0.3">
      <c r="B4" s="644" t="s">
        <v>422</v>
      </c>
      <c r="C4" s="662" t="s">
        <v>181</v>
      </c>
      <c r="D4" s="138"/>
      <c r="E4" s="239" t="s">
        <v>367</v>
      </c>
      <c r="F4" s="239"/>
      <c r="G4" s="239"/>
      <c r="H4" s="239"/>
      <c r="I4" s="240"/>
      <c r="J4" s="240"/>
      <c r="K4" s="257" t="s">
        <v>465</v>
      </c>
      <c r="L4" s="255" t="s">
        <v>465</v>
      </c>
      <c r="M4" s="241" t="s">
        <v>173</v>
      </c>
      <c r="N4" s="257" t="s">
        <v>466</v>
      </c>
      <c r="O4" s="257" t="s">
        <v>466</v>
      </c>
      <c r="P4" s="242" t="s">
        <v>368</v>
      </c>
    </row>
    <row r="5" spans="2:17" ht="14.4" x14ac:dyDescent="0.3">
      <c r="B5" s="645"/>
      <c r="C5" s="658"/>
      <c r="D5" s="144" t="s">
        <v>182</v>
      </c>
      <c r="E5" s="71" t="s">
        <v>369</v>
      </c>
      <c r="F5" s="71" t="s">
        <v>369</v>
      </c>
      <c r="G5" s="71" t="s">
        <v>370</v>
      </c>
      <c r="H5" s="71" t="s">
        <v>371</v>
      </c>
      <c r="I5" s="243" t="s">
        <v>372</v>
      </c>
      <c r="J5" s="244" t="s">
        <v>372</v>
      </c>
      <c r="K5" s="175" t="s">
        <v>466</v>
      </c>
      <c r="L5" s="177" t="s">
        <v>466</v>
      </c>
      <c r="M5" s="245" t="s">
        <v>373</v>
      </c>
      <c r="N5" s="245" t="s">
        <v>469</v>
      </c>
      <c r="O5" s="245" t="s">
        <v>470</v>
      </c>
      <c r="P5" s="246" t="s">
        <v>373</v>
      </c>
    </row>
    <row r="6" spans="2:17" ht="15" thickBot="1" x14ac:dyDescent="0.35">
      <c r="B6" s="646"/>
      <c r="C6" s="659"/>
      <c r="D6" s="151"/>
      <c r="E6" s="247" t="s">
        <v>374</v>
      </c>
      <c r="F6" s="247" t="s">
        <v>375</v>
      </c>
      <c r="G6" s="247" t="s">
        <v>376</v>
      </c>
      <c r="H6" s="247" t="s">
        <v>375</v>
      </c>
      <c r="I6" s="248" t="s">
        <v>374</v>
      </c>
      <c r="J6" s="249" t="s">
        <v>375</v>
      </c>
      <c r="K6" s="250" t="s">
        <v>467</v>
      </c>
      <c r="L6" s="248" t="s">
        <v>468</v>
      </c>
      <c r="M6" s="251" t="s">
        <v>377</v>
      </c>
      <c r="N6" s="251"/>
      <c r="O6" s="251" t="s">
        <v>471</v>
      </c>
      <c r="P6" s="252" t="s">
        <v>337</v>
      </c>
    </row>
    <row r="7" spans="2:17" ht="14.4" x14ac:dyDescent="0.3">
      <c r="B7" s="447" t="s">
        <v>5</v>
      </c>
      <c r="C7" s="429" t="str">
        <f>VLOOKUP(B7,Sheet2!$A$3:$B$83,2,FALSE)</f>
        <v>Alamance</v>
      </c>
      <c r="D7" s="448" t="s">
        <v>6</v>
      </c>
      <c r="E7" s="617">
        <v>0.21556771251997384</v>
      </c>
      <c r="F7" s="617">
        <v>5.7197035031366923E-2</v>
      </c>
      <c r="G7" s="618">
        <v>2.1128601663428545E-2</v>
      </c>
      <c r="H7" s="618">
        <v>0</v>
      </c>
      <c r="I7" s="618">
        <v>0.16706316016710221</v>
      </c>
      <c r="J7" s="618">
        <v>3.3646080463772647E-2</v>
      </c>
      <c r="K7" s="158">
        <v>0.95963569999999998</v>
      </c>
      <c r="L7" s="158">
        <v>4.0364299999999999E-2</v>
      </c>
      <c r="M7" s="450">
        <v>5.7229599999999996</v>
      </c>
      <c r="N7" s="450">
        <v>78.447029999999998</v>
      </c>
      <c r="O7" s="450">
        <v>9.3707700000000003</v>
      </c>
      <c r="P7" s="193">
        <f>'Table 4 - Income'!O7/'Table 9 - Circulation'!R7</f>
        <v>3.5672936254042229</v>
      </c>
    </row>
    <row r="8" spans="2:17" ht="14.4" x14ac:dyDescent="0.3">
      <c r="B8" s="453" t="s">
        <v>8</v>
      </c>
      <c r="C8" s="416" t="str">
        <f>VLOOKUP(B8,Sheet2!$A$3:$B$83,2,FALSE)</f>
        <v>Albemarle</v>
      </c>
      <c r="D8" s="443" t="s">
        <v>9</v>
      </c>
      <c r="E8" s="618">
        <v>0.33471904575378125</v>
      </c>
      <c r="F8" s="618">
        <v>8.301638847120961E-2</v>
      </c>
      <c r="G8" s="618">
        <v>3.9802378034141599E-2</v>
      </c>
      <c r="H8" s="618">
        <v>3.8286096966174297E-3</v>
      </c>
      <c r="I8" s="618">
        <v>0.25476049076963903</v>
      </c>
      <c r="J8" s="618">
        <v>4.7750217965403519E-2</v>
      </c>
      <c r="K8" s="161">
        <v>0.99590659999999998</v>
      </c>
      <c r="L8" s="161">
        <v>4.0933999999999996E-3</v>
      </c>
      <c r="M8" s="445">
        <v>1.0345599999999999</v>
      </c>
      <c r="N8" s="445">
        <v>5.1766699999999997</v>
      </c>
      <c r="O8" s="445">
        <v>2.2454499999999999</v>
      </c>
      <c r="P8" s="194">
        <f>'Table 4 - Income'!O8/'Table 9 - Circulation'!R8</f>
        <v>17.19272968499261</v>
      </c>
    </row>
    <row r="9" spans="2:17" ht="14.4" x14ac:dyDescent="0.3">
      <c r="B9" s="453" t="s">
        <v>11</v>
      </c>
      <c r="C9" s="416" t="str">
        <f>VLOOKUP(B9,Sheet2!$A$3:$B$83,2,FALSE)</f>
        <v>Alexander</v>
      </c>
      <c r="D9" s="443" t="s">
        <v>6</v>
      </c>
      <c r="E9" s="618">
        <v>0.26859037756704868</v>
      </c>
      <c r="F9" s="618">
        <v>5.802548141253127E-2</v>
      </c>
      <c r="G9" s="618">
        <v>5.4977020187329105E-2</v>
      </c>
      <c r="H9" s="618">
        <v>1.3962417825353422E-4</v>
      </c>
      <c r="I9" s="618">
        <v>0.27445459305369713</v>
      </c>
      <c r="J9" s="618">
        <v>4.3655826400605037E-2</v>
      </c>
      <c r="K9" s="161">
        <v>0.9896549</v>
      </c>
      <c r="L9" s="161">
        <v>1.0345099999999999E-2</v>
      </c>
      <c r="M9" s="445">
        <v>2.2351200000000002</v>
      </c>
      <c r="N9" s="445">
        <v>17.564889999999998</v>
      </c>
      <c r="O9" s="445">
        <v>5.5993899999999996</v>
      </c>
      <c r="P9" s="194">
        <f>'Table 4 - Income'!O9/'Table 9 - Circulation'!R9</f>
        <v>6.0332887311652801</v>
      </c>
    </row>
    <row r="10" spans="2:17" ht="14.4" x14ac:dyDescent="0.3">
      <c r="B10" s="453" t="s">
        <v>13</v>
      </c>
      <c r="C10" s="416" t="str">
        <f>VLOOKUP(B10,Sheet2!$A$3:$B$83,2,FALSE)</f>
        <v>Appalachian</v>
      </c>
      <c r="D10" s="443" t="s">
        <v>9</v>
      </c>
      <c r="E10" s="618">
        <v>0.27141465702278095</v>
      </c>
      <c r="F10" s="618">
        <v>8.3988684667784974E-2</v>
      </c>
      <c r="G10" s="618">
        <v>3.4443522543484664E-2</v>
      </c>
      <c r="H10" s="618">
        <v>7.2449390643506914E-4</v>
      </c>
      <c r="I10" s="618">
        <v>0.24296248865159961</v>
      </c>
      <c r="J10" s="618">
        <v>4.5064422839895868E-2</v>
      </c>
      <c r="K10" s="161">
        <v>0.97065900000000005</v>
      </c>
      <c r="L10" s="161">
        <v>2.9340999999999999E-2</v>
      </c>
      <c r="M10" s="445">
        <v>4.3222100000000001</v>
      </c>
      <c r="N10" s="445">
        <v>58.875399999999999</v>
      </c>
      <c r="O10" s="445">
        <v>9.0258000000000003</v>
      </c>
      <c r="P10" s="194">
        <f>'Table 4 - Income'!O10/'Table 9 - Circulation'!R10</f>
        <v>3.542253326358952</v>
      </c>
    </row>
    <row r="11" spans="2:17" ht="14.4" x14ac:dyDescent="0.3">
      <c r="B11" s="453" t="s">
        <v>15</v>
      </c>
      <c r="C11" s="416" t="str">
        <f>VLOOKUP(B11,Sheet2!$A$3:$B$83,2,FALSE)</f>
        <v>AMY</v>
      </c>
      <c r="D11" s="443" t="s">
        <v>9</v>
      </c>
      <c r="E11" s="618">
        <v>0.28686556350993553</v>
      </c>
      <c r="F11" s="618">
        <v>5.0060311378497778E-2</v>
      </c>
      <c r="G11" s="618">
        <v>1.9729102947601922E-2</v>
      </c>
      <c r="H11" s="618">
        <v>1.0456461906735829E-4</v>
      </c>
      <c r="I11" s="618">
        <v>0.45475526277462219</v>
      </c>
      <c r="J11" s="618">
        <v>9.5859614530000706E-2</v>
      </c>
      <c r="K11" s="161">
        <v>0.97266090000000005</v>
      </c>
      <c r="L11" s="161">
        <v>2.7339100000000002E-2</v>
      </c>
      <c r="M11" s="445">
        <v>5.1987500000000004</v>
      </c>
      <c r="N11" s="445">
        <v>22.61439</v>
      </c>
      <c r="O11" s="445">
        <v>6.5937099999999997</v>
      </c>
      <c r="P11" s="194">
        <f>'Table 4 - Income'!O11/'Table 9 - Circulation'!R11</f>
        <v>3.4541540162149849</v>
      </c>
    </row>
    <row r="12" spans="2:17" ht="14.4" x14ac:dyDescent="0.3">
      <c r="B12" s="453" t="s">
        <v>17</v>
      </c>
      <c r="C12" s="416" t="str">
        <f>VLOOKUP(B12,Sheet2!$A$3:$B$83,2,FALSE)</f>
        <v>BHM</v>
      </c>
      <c r="D12" s="443" t="s">
        <v>9</v>
      </c>
      <c r="E12" s="618">
        <v>0.44469288709826993</v>
      </c>
      <c r="F12" s="618">
        <v>4.8264278869437086E-2</v>
      </c>
      <c r="G12" s="618">
        <v>1.3931106966583891E-2</v>
      </c>
      <c r="H12" s="618">
        <v>9.582788076126493E-4</v>
      </c>
      <c r="I12" s="618">
        <v>0.26720522622592713</v>
      </c>
      <c r="J12" s="618">
        <v>3.8526929695308555E-2</v>
      </c>
      <c r="K12" s="161">
        <v>0.98494760000000003</v>
      </c>
      <c r="L12" s="161">
        <v>1.5052400000000001E-2</v>
      </c>
      <c r="M12" s="445">
        <v>1.44279</v>
      </c>
      <c r="N12" s="445">
        <v>5.8322700000000003</v>
      </c>
      <c r="O12" s="445">
        <v>5.1302500000000002</v>
      </c>
      <c r="P12" s="194">
        <f>'Table 4 - Income'!O12/'Table 9 - Circulation'!R12</f>
        <v>9.0692330678317141</v>
      </c>
    </row>
    <row r="13" spans="2:17" ht="14.4" x14ac:dyDescent="0.3">
      <c r="B13" s="453" t="s">
        <v>19</v>
      </c>
      <c r="C13" s="416" t="str">
        <f>VLOOKUP(B13,Sheet2!$A$3:$B$83,2,FALSE)</f>
        <v>Bladen</v>
      </c>
      <c r="D13" s="443" t="s">
        <v>6</v>
      </c>
      <c r="E13" s="618">
        <v>0.31249257807861297</v>
      </c>
      <c r="F13" s="618">
        <v>8.6836480228001431E-2</v>
      </c>
      <c r="G13" s="618">
        <v>5.3140957130982068E-3</v>
      </c>
      <c r="H13" s="618">
        <v>5.0469065431658943E-4</v>
      </c>
      <c r="I13" s="618">
        <v>0.34244745279657995</v>
      </c>
      <c r="J13" s="618">
        <v>5.1656572853580336E-2</v>
      </c>
      <c r="K13" s="161">
        <v>0.97936469999999998</v>
      </c>
      <c r="L13" s="161">
        <v>2.0635299999999999E-2</v>
      </c>
      <c r="M13" s="445">
        <v>0.97938999999999998</v>
      </c>
      <c r="N13" s="445">
        <v>5.1869399999999999</v>
      </c>
      <c r="O13" s="445">
        <v>2.6667700000000001</v>
      </c>
      <c r="P13" s="194">
        <f>'Table 4 - Income'!O13/'Table 9 - Circulation'!R13</f>
        <v>17.777668922930769</v>
      </c>
    </row>
    <row r="14" spans="2:17" ht="14.4" x14ac:dyDescent="0.3">
      <c r="B14" s="453" t="s">
        <v>21</v>
      </c>
      <c r="C14" s="416" t="str">
        <f>VLOOKUP(B14,Sheet2!$A$3:$B$83,2,FALSE)</f>
        <v>Nash (Braswell)</v>
      </c>
      <c r="D14" s="443" t="s">
        <v>6</v>
      </c>
      <c r="E14" s="618">
        <v>0.21030858629297866</v>
      </c>
      <c r="F14" s="618">
        <v>7.3934842350374452E-2</v>
      </c>
      <c r="G14" s="618">
        <v>3.4005328410497387E-2</v>
      </c>
      <c r="H14" s="618">
        <v>3.1173299209129625E-3</v>
      </c>
      <c r="I14" s="618">
        <v>0.27079233883656045</v>
      </c>
      <c r="J14" s="618">
        <v>5.1580691854244895E-2</v>
      </c>
      <c r="K14" s="161">
        <v>0.8823706</v>
      </c>
      <c r="L14" s="161">
        <v>0.1176294</v>
      </c>
      <c r="M14" s="445">
        <v>2.67374</v>
      </c>
      <c r="N14" s="445">
        <v>51.50065</v>
      </c>
      <c r="O14" s="445">
        <v>4.27264</v>
      </c>
      <c r="P14" s="194">
        <f>'Table 4 - Income'!O14/'Table 9 - Circulation'!R14</f>
        <v>9.1928322809372958</v>
      </c>
    </row>
    <row r="15" spans="2:17" ht="14.4" x14ac:dyDescent="0.3">
      <c r="B15" s="453" t="s">
        <v>23</v>
      </c>
      <c r="C15" s="416" t="str">
        <f>VLOOKUP(B15,Sheet2!$A$3:$B$83,2,FALSE)</f>
        <v>Brunswick</v>
      </c>
      <c r="D15" s="443" t="s">
        <v>6</v>
      </c>
      <c r="E15" s="618">
        <v>0.49736230943885823</v>
      </c>
      <c r="F15" s="618">
        <v>7.3704832954914049E-2</v>
      </c>
      <c r="G15" s="618">
        <v>0</v>
      </c>
      <c r="H15" s="618">
        <v>0</v>
      </c>
      <c r="I15" s="618">
        <v>0.16097048329549141</v>
      </c>
      <c r="J15" s="618">
        <v>2.0790139474537787E-2</v>
      </c>
      <c r="K15" s="161">
        <v>0.94762400000000002</v>
      </c>
      <c r="L15" s="161">
        <v>5.2375999999999999E-2</v>
      </c>
      <c r="M15" s="445">
        <v>2.9255800000000001</v>
      </c>
      <c r="N15" s="445">
        <v>32.521099999999997</v>
      </c>
      <c r="O15" s="445">
        <v>8.0624099999999999</v>
      </c>
      <c r="P15" s="194">
        <f>'Table 4 - Income'!O15/'Table 9 - Circulation'!R15</f>
        <v>3.5064495621148231</v>
      </c>
    </row>
    <row r="16" spans="2:17" ht="14.4" x14ac:dyDescent="0.3">
      <c r="B16" s="453" t="s">
        <v>25</v>
      </c>
      <c r="C16" s="416" t="str">
        <f>VLOOKUP(B16,Sheet2!$A$3:$B$83,2,FALSE)</f>
        <v>Buncombe</v>
      </c>
      <c r="D16" s="443" t="s">
        <v>6</v>
      </c>
      <c r="E16" s="618">
        <v>0.18969734826216308</v>
      </c>
      <c r="F16" s="618">
        <v>9.6317006039228256E-2</v>
      </c>
      <c r="G16" s="618">
        <v>1.4956108706108705E-2</v>
      </c>
      <c r="H16" s="618">
        <v>7.8641351789499932E-3</v>
      </c>
      <c r="I16" s="618">
        <v>0.21728528672973119</v>
      </c>
      <c r="J16" s="618">
        <v>6.1399377371599596E-2</v>
      </c>
      <c r="K16" s="161">
        <v>0.79735389999999995</v>
      </c>
      <c r="L16" s="161">
        <v>0.2026461</v>
      </c>
      <c r="M16" s="445">
        <v>6.8682100000000004</v>
      </c>
      <c r="N16" s="445">
        <v>55.805140000000002</v>
      </c>
      <c r="O16" s="445">
        <v>12.873710000000001</v>
      </c>
      <c r="P16" s="194">
        <f>'Table 4 - Income'!O16/'Table 9 - Circulation'!R16</f>
        <v>3.2902225517966257</v>
      </c>
    </row>
    <row r="17" spans="2:16" ht="14.4" x14ac:dyDescent="0.3">
      <c r="B17" s="453" t="s">
        <v>27</v>
      </c>
      <c r="C17" s="416" t="str">
        <f>VLOOKUP(B17,Sheet2!$A$3:$B$83,2,FALSE)</f>
        <v>Burke</v>
      </c>
      <c r="D17" s="443" t="s">
        <v>6</v>
      </c>
      <c r="E17" s="618">
        <v>0.25544397148658865</v>
      </c>
      <c r="F17" s="618">
        <v>0.11013262644542435</v>
      </c>
      <c r="G17" s="618">
        <v>3.454574805223494E-2</v>
      </c>
      <c r="H17" s="618">
        <v>9.5370393971061784E-3</v>
      </c>
      <c r="I17" s="618">
        <v>0.22500191165600386</v>
      </c>
      <c r="J17" s="618">
        <v>4.4146509316136923E-2</v>
      </c>
      <c r="K17" s="161">
        <v>0.86967220000000001</v>
      </c>
      <c r="L17" s="161">
        <v>0.13032779999999999</v>
      </c>
      <c r="M17" s="445">
        <v>2.6103399999999999</v>
      </c>
      <c r="N17" s="445">
        <v>26.945740000000001</v>
      </c>
      <c r="O17" s="445">
        <v>3.6300500000000002</v>
      </c>
      <c r="P17" s="194">
        <f>'Table 4 - Income'!O17/'Table 9 - Circulation'!R17</f>
        <v>6.0622153544210233</v>
      </c>
    </row>
    <row r="18" spans="2:16" ht="14.4" x14ac:dyDescent="0.3">
      <c r="B18" s="453" t="s">
        <v>29</v>
      </c>
      <c r="C18" s="416" t="str">
        <f>VLOOKUP(B18,Sheet2!$A$3:$B$83,2,FALSE)</f>
        <v>Cabarrus</v>
      </c>
      <c r="D18" s="443" t="s">
        <v>6</v>
      </c>
      <c r="E18" s="618">
        <v>0.17943088237971663</v>
      </c>
      <c r="F18" s="618">
        <v>7.1790346056671853E-2</v>
      </c>
      <c r="G18" s="618">
        <v>3.7489919041738651E-2</v>
      </c>
      <c r="H18" s="618">
        <v>0</v>
      </c>
      <c r="I18" s="618">
        <v>0.34889486993020175</v>
      </c>
      <c r="J18" s="618">
        <v>7.723433127233742E-2</v>
      </c>
      <c r="K18" s="161">
        <v>0.92412839999999996</v>
      </c>
      <c r="L18" s="161">
        <v>7.5871599999999997E-2</v>
      </c>
      <c r="M18" s="445">
        <v>4.5441099999999999</v>
      </c>
      <c r="N18" s="445">
        <v>82.234539999999996</v>
      </c>
      <c r="O18" s="445">
        <v>10.2384</v>
      </c>
      <c r="P18" s="194">
        <f>'Table 4 - Income'!O18/'Table 9 - Circulation'!R18</f>
        <v>3.4441672887497043</v>
      </c>
    </row>
    <row r="19" spans="2:16" ht="14.4" x14ac:dyDescent="0.3">
      <c r="B19" s="453" t="s">
        <v>31</v>
      </c>
      <c r="C19" s="416" t="str">
        <f>VLOOKUP(B19,Sheet2!$A$3:$B$83,2,FALSE)</f>
        <v>Caldwell</v>
      </c>
      <c r="D19" s="443" t="s">
        <v>6</v>
      </c>
      <c r="E19" s="618">
        <v>0.24669414595792333</v>
      </c>
      <c r="F19" s="618">
        <v>8.7465154511448387E-2</v>
      </c>
      <c r="G19" s="618">
        <v>4.49970557902225E-2</v>
      </c>
      <c r="H19" s="618">
        <v>9.2580931731773978E-4</v>
      </c>
      <c r="I19" s="618">
        <v>0.1887697968325068</v>
      </c>
      <c r="J19" s="618">
        <v>4.2083479409251966E-2</v>
      </c>
      <c r="K19" s="161">
        <v>0.89255099999999998</v>
      </c>
      <c r="L19" s="161">
        <v>0.107449</v>
      </c>
      <c r="M19" s="445">
        <v>3.5277400000000001</v>
      </c>
      <c r="N19" s="445">
        <v>37.170670000000001</v>
      </c>
      <c r="O19" s="445">
        <v>8.9286399999999997</v>
      </c>
      <c r="P19" s="194">
        <f>'Table 4 - Income'!O19/'Table 9 - Circulation'!R19</f>
        <v>4.1919678553559097</v>
      </c>
    </row>
    <row r="20" spans="2:16" ht="14.4" x14ac:dyDescent="0.3">
      <c r="B20" s="453" t="s">
        <v>33</v>
      </c>
      <c r="C20" s="416" t="str">
        <f>VLOOKUP(B20,Sheet2!$A$3:$B$83,2,FALSE)</f>
        <v>Caswell</v>
      </c>
      <c r="D20" s="443" t="s">
        <v>6</v>
      </c>
      <c r="E20" s="618">
        <v>0.27198321091290661</v>
      </c>
      <c r="F20" s="618">
        <v>8.1049317943336835E-2</v>
      </c>
      <c r="G20" s="618">
        <v>0.04</v>
      </c>
      <c r="H20" s="618">
        <v>8.6463798530954875E-3</v>
      </c>
      <c r="I20" s="618">
        <v>0.25997901364113324</v>
      </c>
      <c r="J20" s="618">
        <v>6.1615949632738719E-2</v>
      </c>
      <c r="K20" s="161">
        <v>0.90803970000000001</v>
      </c>
      <c r="L20" s="161">
        <v>9.1960299999999995E-2</v>
      </c>
      <c r="M20" s="445">
        <v>1.00532</v>
      </c>
      <c r="N20" s="445">
        <v>10.181620000000001</v>
      </c>
      <c r="O20" s="445">
        <v>3.0025200000000001</v>
      </c>
      <c r="P20" s="194">
        <f>'Table 4 - Income'!O20/'Table 9 - Circulation'!R20</f>
        <v>12.357229800629591</v>
      </c>
    </row>
    <row r="21" spans="2:16" ht="14.4" x14ac:dyDescent="0.3">
      <c r="B21" s="453" t="s">
        <v>35</v>
      </c>
      <c r="C21" s="416" t="str">
        <f>VLOOKUP(B21,Sheet2!$A$3:$B$83,2,FALSE)</f>
        <v>Catawba</v>
      </c>
      <c r="D21" s="443" t="s">
        <v>6</v>
      </c>
      <c r="E21" s="618">
        <v>0.19764988615301185</v>
      </c>
      <c r="F21" s="618">
        <v>3.9935591948622139E-2</v>
      </c>
      <c r="G21" s="618">
        <v>1.7041761229621762E-2</v>
      </c>
      <c r="H21" s="618">
        <v>2.1785076201336451E-3</v>
      </c>
      <c r="I21" s="618">
        <v>0.1889544277749507</v>
      </c>
      <c r="J21" s="618">
        <v>3.5333424955705538E-2</v>
      </c>
      <c r="K21" s="161">
        <v>0.87481710000000001</v>
      </c>
      <c r="L21" s="161">
        <v>0.12518290000000001</v>
      </c>
      <c r="M21" s="445">
        <v>4.6263100000000001</v>
      </c>
      <c r="N21" s="445">
        <v>36.53922</v>
      </c>
      <c r="O21" s="445">
        <v>5.9070799999999997</v>
      </c>
      <c r="P21" s="194">
        <f>'Table 4 - Income'!O21/'Table 9 - Circulation'!R21</f>
        <v>5.1988570728137846</v>
      </c>
    </row>
    <row r="22" spans="2:16" ht="14.4" x14ac:dyDescent="0.3">
      <c r="B22" s="453" t="s">
        <v>38</v>
      </c>
      <c r="C22" s="416" t="str">
        <f>VLOOKUP(B22,Sheet2!$A$3:$B$83,2,FALSE)</f>
        <v>Chapel Hill</v>
      </c>
      <c r="D22" s="443" t="s">
        <v>39</v>
      </c>
      <c r="E22" s="618">
        <v>0.1193937818784315</v>
      </c>
      <c r="F22" s="618">
        <v>0.10022351450570156</v>
      </c>
      <c r="G22" s="618">
        <v>2.5227250576654429E-2</v>
      </c>
      <c r="H22" s="618">
        <v>1.9044215587537766E-3</v>
      </c>
      <c r="I22" s="618">
        <v>0.36302264383873167</v>
      </c>
      <c r="J22" s="618">
        <v>7.2287450050355737E-2</v>
      </c>
      <c r="K22" s="161">
        <v>0.91662719999999998</v>
      </c>
      <c r="L22" s="161">
        <v>8.3372799999999997E-2</v>
      </c>
      <c r="M22" s="445">
        <v>25.69237</v>
      </c>
      <c r="N22" s="445">
        <v>441.36793999999998</v>
      </c>
      <c r="O22" s="445">
        <v>29.98695</v>
      </c>
      <c r="P22" s="194">
        <f>'Table 4 - Income'!O22/'Table 9 - Circulation'!R22</f>
        <v>2.0679113738994834</v>
      </c>
    </row>
    <row r="23" spans="2:16" ht="14.4" x14ac:dyDescent="0.3">
      <c r="B23" s="453" t="s">
        <v>41</v>
      </c>
      <c r="C23" s="416" t="str">
        <f>VLOOKUP(B23,Sheet2!$A$3:$B$83,2,FALSE)</f>
        <v>Mecklenburg</v>
      </c>
      <c r="D23" s="443" t="s">
        <v>6</v>
      </c>
      <c r="E23" s="618">
        <v>0.11550069331537655</v>
      </c>
      <c r="F23" s="618">
        <v>8.5730633685824023E-2</v>
      </c>
      <c r="G23" s="618">
        <v>2.3125833418244163E-2</v>
      </c>
      <c r="H23" s="618">
        <v>3.1743267309626228E-3</v>
      </c>
      <c r="I23" s="618">
        <v>0.27196527774701301</v>
      </c>
      <c r="J23" s="618">
        <v>5.563952805822963E-2</v>
      </c>
      <c r="K23" s="161">
        <v>0.78826379999999996</v>
      </c>
      <c r="L23" s="161">
        <v>0.21173620000000001</v>
      </c>
      <c r="M23" s="445">
        <v>6.7049599999999998</v>
      </c>
      <c r="N23" s="445">
        <v>140.83731</v>
      </c>
      <c r="O23" s="445">
        <v>6.86836</v>
      </c>
      <c r="P23" s="194">
        <f>'Table 4 - Income'!O23/'Table 9 - Circulation'!R23</f>
        <v>5.8057837841729167</v>
      </c>
    </row>
    <row r="24" spans="2:16" ht="14.4" x14ac:dyDescent="0.3">
      <c r="B24" s="453" t="s">
        <v>43</v>
      </c>
      <c r="C24" s="416" t="str">
        <f>VLOOKUP(B24,Sheet2!$A$3:$B$83,2,FALSE)</f>
        <v>Chatham</v>
      </c>
      <c r="D24" s="443" t="s">
        <v>6</v>
      </c>
      <c r="E24" s="618">
        <v>0.22270323352036553</v>
      </c>
      <c r="F24" s="618">
        <v>9.4782963954137753E-2</v>
      </c>
      <c r="G24" s="618">
        <v>2.1967848455204105E-2</v>
      </c>
      <c r="H24" s="618">
        <v>5.8808316372999901E-3</v>
      </c>
      <c r="I24" s="618">
        <v>0.25178130352812417</v>
      </c>
      <c r="J24" s="618">
        <v>8.7916371500642812E-2</v>
      </c>
      <c r="K24" s="161">
        <v>0.85250619999999999</v>
      </c>
      <c r="L24" s="161">
        <v>0.14749380000000001</v>
      </c>
      <c r="M24" s="445">
        <v>3.5651600000000001</v>
      </c>
      <c r="N24" s="445">
        <v>37.57732</v>
      </c>
      <c r="O24" s="445">
        <v>7.1474200000000003</v>
      </c>
      <c r="P24" s="194">
        <f>'Table 4 - Income'!O24/'Table 9 - Circulation'!R24</f>
        <v>8.4172242024895141</v>
      </c>
    </row>
    <row r="25" spans="2:16" ht="14.4" x14ac:dyDescent="0.3">
      <c r="B25" s="453" t="s">
        <v>45</v>
      </c>
      <c r="C25" s="416" t="str">
        <f>VLOOKUP(B25,Sheet2!$A$3:$B$83,2,FALSE)</f>
        <v>Cleveland</v>
      </c>
      <c r="D25" s="443" t="s">
        <v>6</v>
      </c>
      <c r="E25" s="618">
        <v>0.3094128010656812</v>
      </c>
      <c r="F25" s="618">
        <v>7.7127602432159506E-2</v>
      </c>
      <c r="G25" s="618">
        <v>2.4762047998624928E-2</v>
      </c>
      <c r="H25" s="618">
        <v>5.747373396643964E-4</v>
      </c>
      <c r="I25" s="618">
        <v>0.20695915604924478</v>
      </c>
      <c r="J25" s="618">
        <v>3.9388307586532882E-2</v>
      </c>
      <c r="K25" s="161">
        <v>0.9058832</v>
      </c>
      <c r="L25" s="161">
        <v>9.41168E-2</v>
      </c>
      <c r="M25" s="445">
        <v>2.09361</v>
      </c>
      <c r="N25" s="445">
        <v>52.119819999999997</v>
      </c>
      <c r="O25" s="445">
        <v>4.32958</v>
      </c>
      <c r="P25" s="194">
        <f>'Table 4 - Income'!O25/'Table 9 - Circulation'!R25</f>
        <v>5.8683636637088288</v>
      </c>
    </row>
    <row r="26" spans="2:16" ht="14.4" x14ac:dyDescent="0.3">
      <c r="B26" s="453" t="s">
        <v>47</v>
      </c>
      <c r="C26" s="416" t="str">
        <f>VLOOKUP(B26,Sheet2!$A$3:$B$83,2,FALSE)</f>
        <v>Columbus</v>
      </c>
      <c r="D26" s="443" t="s">
        <v>6</v>
      </c>
      <c r="E26" s="618">
        <v>0.43455178897306862</v>
      </c>
      <c r="F26" s="618">
        <v>9.353167800328116E-2</v>
      </c>
      <c r="G26" s="618">
        <v>0</v>
      </c>
      <c r="H26" s="618">
        <v>0</v>
      </c>
      <c r="I26" s="618">
        <v>0.1546848789839444</v>
      </c>
      <c r="J26" s="618">
        <v>4.3936293756566942E-2</v>
      </c>
      <c r="K26" s="161">
        <v>0.87003059999999999</v>
      </c>
      <c r="L26" s="161">
        <v>0.12996940000000001</v>
      </c>
      <c r="M26" s="445">
        <v>1.9054500000000001</v>
      </c>
      <c r="N26" s="445">
        <v>8.19224</v>
      </c>
      <c r="O26" s="445">
        <v>2.4931800000000002</v>
      </c>
      <c r="P26" s="194">
        <f>'Table 4 - Income'!O26/'Table 9 - Circulation'!R26</f>
        <v>12.825830890891998</v>
      </c>
    </row>
    <row r="27" spans="2:16" ht="14.4" x14ac:dyDescent="0.3">
      <c r="B27" s="453" t="s">
        <v>49</v>
      </c>
      <c r="C27" s="416" t="str">
        <f>VLOOKUP(B27,Sheet2!$A$3:$B$83,2,FALSE)</f>
        <v>CPC</v>
      </c>
      <c r="D27" s="443" t="s">
        <v>9</v>
      </c>
      <c r="E27" s="618">
        <v>0.33618682664009497</v>
      </c>
      <c r="F27" s="618">
        <v>8.8318149069404342E-2</v>
      </c>
      <c r="G27" s="618">
        <v>1.8082208018550792E-2</v>
      </c>
      <c r="H27" s="618">
        <v>7.9196478016309736E-3</v>
      </c>
      <c r="I27" s="618">
        <v>0.20623866736553176</v>
      </c>
      <c r="J27" s="618">
        <v>6.03549024583135E-2</v>
      </c>
      <c r="K27" s="161">
        <v>0.96977159999999996</v>
      </c>
      <c r="L27" s="161">
        <v>3.0228399999999999E-2</v>
      </c>
      <c r="M27" s="445">
        <v>2.8843100000000002</v>
      </c>
      <c r="N27" s="445">
        <v>20.582609999999999</v>
      </c>
      <c r="O27" s="445">
        <v>6.1208099999999996</v>
      </c>
      <c r="P27" s="194">
        <f>'Table 4 - Income'!O27/'Table 9 - Circulation'!R27</f>
        <v>7.6662024029352329</v>
      </c>
    </row>
    <row r="28" spans="2:16" ht="14.4" x14ac:dyDescent="0.3">
      <c r="B28" s="453" t="s">
        <v>51</v>
      </c>
      <c r="C28" s="416" t="str">
        <f>VLOOKUP(B28,Sheet2!$A$3:$B$83,2,FALSE)</f>
        <v>Cumberland</v>
      </c>
      <c r="D28" s="443" t="s">
        <v>6</v>
      </c>
      <c r="E28" s="618">
        <v>0.16279355464685694</v>
      </c>
      <c r="F28" s="618">
        <v>9.5149688738683402E-2</v>
      </c>
      <c r="G28" s="618">
        <v>4.0668302992771917E-2</v>
      </c>
      <c r="H28" s="618">
        <v>0</v>
      </c>
      <c r="I28" s="618">
        <v>0.26879351453263167</v>
      </c>
      <c r="J28" s="618">
        <v>5.8952868292462789E-2</v>
      </c>
      <c r="K28" s="161">
        <v>0.91476840000000004</v>
      </c>
      <c r="L28" s="161">
        <v>8.5231600000000005E-2</v>
      </c>
      <c r="M28" s="445">
        <v>4.84049</v>
      </c>
      <c r="N28" s="445">
        <v>62.93665</v>
      </c>
      <c r="O28" s="445">
        <v>6.8350799999999996</v>
      </c>
      <c r="P28" s="194">
        <f>'Table 4 - Income'!O28/'Table 9 - Circulation'!R28</f>
        <v>6.3605846899045027</v>
      </c>
    </row>
    <row r="29" spans="2:16" ht="14.4" x14ac:dyDescent="0.3">
      <c r="B29" s="453" t="s">
        <v>53</v>
      </c>
      <c r="C29" s="416" t="str">
        <f>VLOOKUP(B29,Sheet2!$A$3:$B$83,2,FALSE)</f>
        <v>Davidson</v>
      </c>
      <c r="D29" s="443" t="s">
        <v>6</v>
      </c>
      <c r="E29" s="618">
        <v>0.20087487756694392</v>
      </c>
      <c r="F29" s="618">
        <v>5.1393661702940054E-2</v>
      </c>
      <c r="G29" s="618">
        <v>3.0170825240300812E-2</v>
      </c>
      <c r="H29" s="618">
        <v>2.46360210501851E-3</v>
      </c>
      <c r="I29" s="618">
        <v>0.16113684280425652</v>
      </c>
      <c r="J29" s="618">
        <v>3.095771701777977E-2</v>
      </c>
      <c r="K29" s="161">
        <v>0.86178220000000005</v>
      </c>
      <c r="L29" s="161">
        <v>0.1382178</v>
      </c>
      <c r="M29" s="445">
        <v>3.7418</v>
      </c>
      <c r="N29" s="445">
        <v>37.247709999999998</v>
      </c>
      <c r="O29" s="445">
        <v>5.6443399999999997</v>
      </c>
      <c r="P29" s="194">
        <f>'Table 4 - Income'!O29/'Table 9 - Circulation'!R29</f>
        <v>6.6713066719790159</v>
      </c>
    </row>
    <row r="30" spans="2:16" ht="14.4" x14ac:dyDescent="0.3">
      <c r="B30" s="453" t="s">
        <v>55</v>
      </c>
      <c r="C30" s="416" t="str">
        <f>VLOOKUP(B30,Sheet2!$A$3:$B$83,2,FALSE)</f>
        <v>Davie</v>
      </c>
      <c r="D30" s="443" t="s">
        <v>6</v>
      </c>
      <c r="E30" s="618">
        <v>0.2114181645419273</v>
      </c>
      <c r="F30" s="618">
        <v>7.1246953660446422E-2</v>
      </c>
      <c r="G30" s="618">
        <v>2.3957206077722351E-2</v>
      </c>
      <c r="H30" s="618">
        <v>2.0147631993383836E-3</v>
      </c>
      <c r="I30" s="618">
        <v>0.22639251810207547</v>
      </c>
      <c r="J30" s="618">
        <v>5.3932307475739259E-2</v>
      </c>
      <c r="K30" s="161">
        <v>0.85242209999999996</v>
      </c>
      <c r="L30" s="161">
        <v>0.14757790000000001</v>
      </c>
      <c r="M30" s="445">
        <v>2.6601699999999999</v>
      </c>
      <c r="N30" s="445">
        <v>25.01342</v>
      </c>
      <c r="O30" s="445">
        <v>4.7425899999999999</v>
      </c>
      <c r="P30" s="194">
        <f>'Table 4 - Income'!O30/'Table 9 - Circulation'!R30</f>
        <v>5.720806433165289</v>
      </c>
    </row>
    <row r="31" spans="2:16" ht="14.4" x14ac:dyDescent="0.3">
      <c r="B31" s="453" t="s">
        <v>57</v>
      </c>
      <c r="C31" s="416" t="str">
        <f>VLOOKUP(B31,Sheet2!$A$3:$B$83,2,FALSE)</f>
        <v>Duplin</v>
      </c>
      <c r="D31" s="443" t="s">
        <v>6</v>
      </c>
      <c r="E31" s="618">
        <v>0.27743517208863744</v>
      </c>
      <c r="F31" s="618">
        <v>8.2263083451202257E-2</v>
      </c>
      <c r="G31" s="618">
        <v>1.521923620933522E-2</v>
      </c>
      <c r="H31" s="618">
        <v>0</v>
      </c>
      <c r="I31" s="618">
        <v>0.19577557755775576</v>
      </c>
      <c r="J31" s="618">
        <v>6.051862329090052E-2</v>
      </c>
      <c r="K31" s="161">
        <v>0.9145451</v>
      </c>
      <c r="L31" s="161">
        <v>8.54549E-2</v>
      </c>
      <c r="M31" s="445">
        <v>0.89097999999999999</v>
      </c>
      <c r="N31" s="445">
        <v>6.8614100000000002</v>
      </c>
      <c r="O31" s="445">
        <v>18.984960000000001</v>
      </c>
      <c r="P31" s="194">
        <f>'Table 4 - Income'!O31/'Table 9 - Circulation'!R31</f>
        <v>12.57902876001886</v>
      </c>
    </row>
    <row r="32" spans="2:16" ht="14.4" x14ac:dyDescent="0.3">
      <c r="B32" s="453" t="s">
        <v>59</v>
      </c>
      <c r="C32" s="416" t="str">
        <f>VLOOKUP(B32,Sheet2!$A$3:$B$83,2,FALSE)</f>
        <v>Durham</v>
      </c>
      <c r="D32" s="443" t="s">
        <v>6</v>
      </c>
      <c r="E32" s="618">
        <v>0.15742589121762576</v>
      </c>
      <c r="F32" s="618">
        <v>0.11447561778778806</v>
      </c>
      <c r="G32" s="618">
        <v>2.5394583857356962E-2</v>
      </c>
      <c r="H32" s="618">
        <v>1.8198215902727577E-3</v>
      </c>
      <c r="I32" s="618">
        <v>0.29701592362155455</v>
      </c>
      <c r="J32" s="618">
        <v>5.3804183251869954E-2</v>
      </c>
      <c r="K32" s="161">
        <v>0.88263239999999998</v>
      </c>
      <c r="L32" s="161">
        <v>0.1173676</v>
      </c>
      <c r="M32" s="445">
        <v>9.0355600000000003</v>
      </c>
      <c r="N32" s="445">
        <v>152.60777999999999</v>
      </c>
      <c r="O32" s="445">
        <v>12.2006</v>
      </c>
      <c r="P32" s="194">
        <f>'Table 4 - Income'!O32/'Table 9 - Circulation'!R32</f>
        <v>4.2911554953899929</v>
      </c>
    </row>
    <row r="33" spans="2:16" ht="14.4" x14ac:dyDescent="0.3">
      <c r="B33" s="453" t="s">
        <v>61</v>
      </c>
      <c r="C33" s="416" t="str">
        <f>VLOOKUP(B33,Sheet2!$A$3:$B$83,2,FALSE)</f>
        <v>E. Albemarle</v>
      </c>
      <c r="D33" s="443" t="s">
        <v>9</v>
      </c>
      <c r="E33" s="618">
        <v>0.25818235072597179</v>
      </c>
      <c r="F33" s="618">
        <v>7.9898740533076704E-2</v>
      </c>
      <c r="G33" s="618">
        <v>2.0373237373948701E-2</v>
      </c>
      <c r="H33" s="618">
        <v>3.1549437214946231E-3</v>
      </c>
      <c r="I33" s="618">
        <v>0.24614419013347838</v>
      </c>
      <c r="J33" s="618">
        <v>4.0522616009038032E-2</v>
      </c>
      <c r="K33" s="161">
        <v>0.94970049999999995</v>
      </c>
      <c r="L33" s="161">
        <v>5.0299499999999997E-2</v>
      </c>
      <c r="M33" s="445">
        <v>4.1798599999999997</v>
      </c>
      <c r="N33" s="445">
        <v>23.083020000000001</v>
      </c>
      <c r="O33" s="445">
        <v>7.4498100000000003</v>
      </c>
      <c r="P33" s="194">
        <f>'Table 4 - Income'!O33/'Table 9 - Circulation'!R33</f>
        <v>6.1968408720030128</v>
      </c>
    </row>
    <row r="34" spans="2:16" ht="14.4" x14ac:dyDescent="0.3">
      <c r="B34" s="453" t="s">
        <v>63</v>
      </c>
      <c r="C34" s="416" t="str">
        <f>VLOOKUP(B34,Sheet2!$A$3:$B$83,2,FALSE)</f>
        <v>Edgecombe</v>
      </c>
      <c r="D34" s="443" t="s">
        <v>6</v>
      </c>
      <c r="E34" s="618">
        <v>0.4000144474744009</v>
      </c>
      <c r="F34" s="618">
        <v>9.894714030303578E-2</v>
      </c>
      <c r="G34" s="618">
        <v>1.861918263413577E-2</v>
      </c>
      <c r="H34" s="618">
        <v>1.0962021201668684E-2</v>
      </c>
      <c r="I34" s="618">
        <v>0.22059487475845629</v>
      </c>
      <c r="J34" s="618">
        <v>5.8133025120546113E-2</v>
      </c>
      <c r="K34" s="161">
        <v>0.98841749999999995</v>
      </c>
      <c r="L34" s="161">
        <v>1.1582500000000001E-2</v>
      </c>
      <c r="M34" s="445">
        <v>1.04762</v>
      </c>
      <c r="N34" s="445">
        <v>11.65747</v>
      </c>
      <c r="O34" s="445">
        <v>3.0001099999999998</v>
      </c>
      <c r="P34" s="194">
        <f>'Table 4 - Income'!O34/'Table 9 - Circulation'!R34</f>
        <v>13.346847741679158</v>
      </c>
    </row>
    <row r="35" spans="2:16" ht="14.4" x14ac:dyDescent="0.3">
      <c r="B35" s="453" t="s">
        <v>65</v>
      </c>
      <c r="C35" s="416" t="str">
        <f>VLOOKUP(B35,Sheet2!$A$3:$B$83,2,FALSE)</f>
        <v>Farmville</v>
      </c>
      <c r="D35" s="443" t="s">
        <v>39</v>
      </c>
      <c r="E35" s="618">
        <v>0.2201209353982847</v>
      </c>
      <c r="F35" s="618">
        <v>6.9568704880607152E-2</v>
      </c>
      <c r="G35" s="618">
        <v>2.8691306225704941E-2</v>
      </c>
      <c r="H35" s="618">
        <v>5.3371999753193062E-3</v>
      </c>
      <c r="I35" s="618">
        <v>0.14700438082310113</v>
      </c>
      <c r="J35" s="618">
        <v>1.8047757141975689E-2</v>
      </c>
      <c r="K35" s="161">
        <v>0.89467209999999997</v>
      </c>
      <c r="L35" s="161">
        <v>0.1053279</v>
      </c>
      <c r="M35" s="445">
        <v>6.9782599999999997</v>
      </c>
      <c r="N35" s="445">
        <v>10.565189999999999</v>
      </c>
      <c r="O35" s="445">
        <v>0.87673999999999996</v>
      </c>
      <c r="P35" s="194">
        <f>'Table 4 - Income'!O35/'Table 9 - Circulation'!R35</f>
        <v>11.557429814277782</v>
      </c>
    </row>
    <row r="36" spans="2:16" ht="14.4" x14ac:dyDescent="0.3">
      <c r="B36" s="453" t="s">
        <v>67</v>
      </c>
      <c r="C36" s="416" t="str">
        <f>VLOOKUP(B36,Sheet2!$A$3:$B$83,2,FALSE)</f>
        <v>Fontana</v>
      </c>
      <c r="D36" s="443" t="s">
        <v>9</v>
      </c>
      <c r="E36" s="618">
        <v>0.28591532724122576</v>
      </c>
      <c r="F36" s="618">
        <v>9.3471786128727877E-2</v>
      </c>
      <c r="G36" s="618">
        <v>1.6979769619593178E-2</v>
      </c>
      <c r="H36" s="618">
        <v>2.7292211222797185E-3</v>
      </c>
      <c r="I36" s="618">
        <v>0.1918298700909202</v>
      </c>
      <c r="J36" s="618">
        <v>5.1003905808419292E-2</v>
      </c>
      <c r="K36" s="161">
        <v>0.85132300000000005</v>
      </c>
      <c r="L36" s="161">
        <v>0.148677</v>
      </c>
      <c r="M36" s="445">
        <v>4.6345200000000002</v>
      </c>
      <c r="N36" s="445">
        <v>34.352269999999997</v>
      </c>
      <c r="O36" s="445">
        <v>7.4064800000000002</v>
      </c>
      <c r="P36" s="194">
        <f>'Table 4 - Income'!O36/'Table 9 - Circulation'!R36</f>
        <v>7.4835566157658082</v>
      </c>
    </row>
    <row r="37" spans="2:16" ht="14.4" x14ac:dyDescent="0.3">
      <c r="B37" s="453" t="s">
        <v>69</v>
      </c>
      <c r="C37" s="416" t="str">
        <f>VLOOKUP(B37,Sheet2!$A$3:$B$83,2,FALSE)</f>
        <v>Forsyth</v>
      </c>
      <c r="D37" s="443" t="s">
        <v>6</v>
      </c>
      <c r="E37" s="618">
        <v>0.15807566866448816</v>
      </c>
      <c r="F37" s="618">
        <v>6.8647178246825466E-2</v>
      </c>
      <c r="G37" s="618">
        <v>1.5363931437021628E-2</v>
      </c>
      <c r="H37" s="618">
        <v>1.2931534145202879E-3</v>
      </c>
      <c r="I37" s="618">
        <v>0.14069054862288169</v>
      </c>
      <c r="J37" s="618">
        <v>3.1740611126602147E-2</v>
      </c>
      <c r="K37" s="161">
        <v>0.85788169999999997</v>
      </c>
      <c r="L37" s="161">
        <v>0.1421183</v>
      </c>
      <c r="M37" s="445">
        <v>6.8537699999999999</v>
      </c>
      <c r="N37" s="445">
        <v>78.252210000000005</v>
      </c>
      <c r="O37" s="445">
        <v>13.97289</v>
      </c>
      <c r="P37" s="194">
        <f>'Table 4 - Income'!O37/'Table 9 - Circulation'!R37</f>
        <v>3.1420308774645109</v>
      </c>
    </row>
    <row r="38" spans="2:16" ht="14.4" x14ac:dyDescent="0.3">
      <c r="B38" s="453" t="s">
        <v>71</v>
      </c>
      <c r="C38" s="416" t="str">
        <f>VLOOKUP(B38,Sheet2!$A$3:$B$83,2,FALSE)</f>
        <v>Franklin</v>
      </c>
      <c r="D38" s="443" t="s">
        <v>6</v>
      </c>
      <c r="E38" s="618">
        <v>0.21113825705023653</v>
      </c>
      <c r="F38" s="618">
        <v>4.9999661615717277E-2</v>
      </c>
      <c r="G38" s="618">
        <v>2.9852261422161463E-2</v>
      </c>
      <c r="H38" s="618">
        <v>6.0773817177739728E-3</v>
      </c>
      <c r="I38" s="618">
        <v>0.26992914233119703</v>
      </c>
      <c r="J38" s="618">
        <v>6.1538565656702376E-2</v>
      </c>
      <c r="K38" s="161">
        <v>0.91914879999999999</v>
      </c>
      <c r="L38" s="161">
        <v>8.0851199999999998E-2</v>
      </c>
      <c r="M38" s="445">
        <v>2.2214999999999998</v>
      </c>
      <c r="N38" s="445">
        <v>15.66925</v>
      </c>
      <c r="O38" s="445">
        <v>5.1004800000000001</v>
      </c>
      <c r="P38" s="194">
        <f>'Table 4 - Income'!O38/'Table 9 - Circulation'!R38</f>
        <v>6.5958135096541035</v>
      </c>
    </row>
    <row r="39" spans="2:16" ht="14.4" x14ac:dyDescent="0.3">
      <c r="B39" s="453" t="s">
        <v>73</v>
      </c>
      <c r="C39" s="416" t="str">
        <f>VLOOKUP(B39,Sheet2!$A$3:$B$83,2,FALSE)</f>
        <v>Gaston</v>
      </c>
      <c r="D39" s="443" t="s">
        <v>6</v>
      </c>
      <c r="E39" s="618">
        <v>0.199588136561516</v>
      </c>
      <c r="F39" s="618">
        <v>7.0736881263756463E-2</v>
      </c>
      <c r="G39" s="618">
        <v>3.591980620275196E-2</v>
      </c>
      <c r="H39" s="618">
        <v>0</v>
      </c>
      <c r="I39" s="618">
        <v>0.24240510533518156</v>
      </c>
      <c r="J39" s="618">
        <v>5.2937294898650594E-2</v>
      </c>
      <c r="K39" s="161">
        <v>0.85998169999999996</v>
      </c>
      <c r="L39" s="161">
        <v>0.14001830000000001</v>
      </c>
      <c r="M39" s="445">
        <v>5.1922800000000002</v>
      </c>
      <c r="N39" s="445">
        <v>79.530500000000004</v>
      </c>
      <c r="O39" s="445">
        <v>10.380409999999999</v>
      </c>
      <c r="P39" s="194">
        <f>'Table 4 - Income'!O39/'Table 9 - Circulation'!R39</f>
        <v>3.9325579376713331</v>
      </c>
    </row>
    <row r="40" spans="2:16" ht="14.4" x14ac:dyDescent="0.3">
      <c r="B40" s="453" t="s">
        <v>75</v>
      </c>
      <c r="C40" s="416" t="str">
        <f>VLOOKUP(B40,Sheet2!$A$3:$B$83,2,FALSE)</f>
        <v>Washington</v>
      </c>
      <c r="D40" s="443" t="s">
        <v>39</v>
      </c>
      <c r="E40" s="618">
        <v>0.22703635888046036</v>
      </c>
      <c r="F40" s="618">
        <v>6.8469788124509545E-2</v>
      </c>
      <c r="G40" s="618">
        <v>3.7101752550353126E-2</v>
      </c>
      <c r="H40" s="618">
        <v>2.7099136803557414E-3</v>
      </c>
      <c r="I40" s="618">
        <v>0.13927282239079258</v>
      </c>
      <c r="J40" s="618">
        <v>3.9686110384514778E-2</v>
      </c>
      <c r="K40" s="161">
        <v>0.88623189999999996</v>
      </c>
      <c r="L40" s="161">
        <v>0.1137681</v>
      </c>
      <c r="M40" s="445">
        <v>10.12876</v>
      </c>
      <c r="N40" s="445">
        <v>34.036679999999997</v>
      </c>
      <c r="O40" s="445">
        <v>5.8163900000000002</v>
      </c>
      <c r="P40" s="194">
        <f>'Table 4 - Income'!O40/'Table 9 - Circulation'!R40</f>
        <v>5.3478733978550874</v>
      </c>
    </row>
    <row r="41" spans="2:16" ht="14.4" x14ac:dyDescent="0.3">
      <c r="B41" s="453" t="s">
        <v>77</v>
      </c>
      <c r="C41" s="416" t="str">
        <f>VLOOKUP(B41,Sheet2!$A$3:$B$83,2,FALSE)</f>
        <v>Granville</v>
      </c>
      <c r="D41" s="443" t="s">
        <v>6</v>
      </c>
      <c r="E41" s="618">
        <v>0.26584219133278825</v>
      </c>
      <c r="F41" s="618">
        <v>6.9931958883308026E-2</v>
      </c>
      <c r="G41" s="618">
        <v>3.2450940310711364E-2</v>
      </c>
      <c r="H41" s="618">
        <v>2.2558696413970329E-3</v>
      </c>
      <c r="I41" s="618">
        <v>0.20589008293423666</v>
      </c>
      <c r="J41" s="618">
        <v>3.2947377642798738E-2</v>
      </c>
      <c r="K41" s="161">
        <v>0.88772629999999997</v>
      </c>
      <c r="L41" s="161">
        <v>0.1122737</v>
      </c>
      <c r="M41" s="445">
        <v>2.2838799999999999</v>
      </c>
      <c r="N41" s="445">
        <v>17.919409999999999</v>
      </c>
      <c r="O41" s="445">
        <v>3.2413500000000002</v>
      </c>
      <c r="P41" s="194">
        <f>'Table 4 - Income'!O41/'Table 9 - Circulation'!R41</f>
        <v>12.351640506366079</v>
      </c>
    </row>
    <row r="42" spans="2:16" ht="14.4" x14ac:dyDescent="0.3">
      <c r="B42" s="453" t="s">
        <v>79</v>
      </c>
      <c r="C42" s="416" t="str">
        <f>VLOOKUP(B42,Sheet2!$A$3:$B$83,2,FALSE)</f>
        <v>Guilford (Greensboro)</v>
      </c>
      <c r="D42" s="443" t="s">
        <v>6</v>
      </c>
      <c r="E42" s="618">
        <v>0.11549711135166058</v>
      </c>
      <c r="F42" s="618">
        <v>4.9609792061703399E-2</v>
      </c>
      <c r="G42" s="618">
        <v>3.1196415758236284E-2</v>
      </c>
      <c r="H42" s="618">
        <v>8.8077267336205127E-4</v>
      </c>
      <c r="I42" s="618">
        <v>0.24975971081461609</v>
      </c>
      <c r="J42" s="618">
        <v>5.5251471447628299E-2</v>
      </c>
      <c r="K42" s="161">
        <v>0.77144789999999996</v>
      </c>
      <c r="L42" s="161">
        <v>0.22855210000000001</v>
      </c>
      <c r="M42" s="445">
        <v>4.8429000000000002</v>
      </c>
      <c r="N42" s="445">
        <v>72.977940000000004</v>
      </c>
      <c r="O42" s="445">
        <v>7.8978799999999998</v>
      </c>
      <c r="P42" s="194">
        <f>'Table 4 - Income'!O42/'Table 9 - Circulation'!R42</f>
        <v>4.5194704514576394</v>
      </c>
    </row>
    <row r="43" spans="2:16" ht="14.4" x14ac:dyDescent="0.3">
      <c r="B43" s="453" t="s">
        <v>81</v>
      </c>
      <c r="C43" s="416" t="str">
        <f>VLOOKUP(B43,Sheet2!$A$3:$B$83,2,FALSE)</f>
        <v>Halifax</v>
      </c>
      <c r="D43" s="443" t="s">
        <v>6</v>
      </c>
      <c r="E43" s="618">
        <v>0.7313220287832205</v>
      </c>
      <c r="F43" s="618">
        <v>5.6585623479261368E-2</v>
      </c>
      <c r="G43" s="618">
        <v>5.4039270422694607E-3</v>
      </c>
      <c r="H43" s="618">
        <v>3.3008280362902464E-4</v>
      </c>
      <c r="I43" s="618">
        <v>0.11317124695852274</v>
      </c>
      <c r="J43" s="618">
        <v>3.7704887111681157E-2</v>
      </c>
      <c r="K43" s="161">
        <v>0.98616139999999997</v>
      </c>
      <c r="L43" s="161">
        <v>1.38386E-2</v>
      </c>
      <c r="M43" s="445">
        <v>2.87643</v>
      </c>
      <c r="N43" s="445">
        <v>8.5525099999999998</v>
      </c>
      <c r="O43" s="445">
        <v>4.7132500000000004</v>
      </c>
      <c r="P43" s="194">
        <f>'Table 4 - Income'!O43/'Table 9 - Circulation'!R43</f>
        <v>6.1987603032989416</v>
      </c>
    </row>
    <row r="44" spans="2:16" ht="14.4" x14ac:dyDescent="0.3">
      <c r="B44" s="453" t="s">
        <v>83</v>
      </c>
      <c r="C44" s="416" t="str">
        <f>VLOOKUP(B44,Sheet2!$A$3:$B$83,2,FALSE)</f>
        <v>Harnett</v>
      </c>
      <c r="D44" s="443" t="s">
        <v>6</v>
      </c>
      <c r="E44" s="618">
        <v>0.19731282343445852</v>
      </c>
      <c r="F44" s="618">
        <v>6.3979490101125192E-2</v>
      </c>
      <c r="G44" s="618">
        <v>1.9775593853360553E-2</v>
      </c>
      <c r="H44" s="618">
        <v>1.7376442102264634E-3</v>
      </c>
      <c r="I44" s="618">
        <v>0.2972099574292994</v>
      </c>
      <c r="J44" s="618">
        <v>6.6536897244773616E-2</v>
      </c>
      <c r="K44" s="161">
        <v>0.90969999999999995</v>
      </c>
      <c r="L44" s="161">
        <v>9.0300000000000005E-2</v>
      </c>
      <c r="M44" s="445">
        <v>2.4146100000000001</v>
      </c>
      <c r="N44" s="445">
        <v>23.982469999999999</v>
      </c>
      <c r="O44" s="445">
        <v>4.8243999999999998</v>
      </c>
      <c r="P44" s="194">
        <f>'Table 4 - Income'!O44/'Table 9 - Circulation'!R44</f>
        <v>5.4946172276820331</v>
      </c>
    </row>
    <row r="45" spans="2:16" ht="14.4" x14ac:dyDescent="0.3">
      <c r="B45" s="453" t="s">
        <v>85</v>
      </c>
      <c r="C45" s="416" t="str">
        <f>VLOOKUP(B45,Sheet2!$A$3:$B$83,2,FALSE)</f>
        <v>Nashville</v>
      </c>
      <c r="D45" s="443" t="s">
        <v>39</v>
      </c>
      <c r="E45" s="618">
        <v>0.34623508591653823</v>
      </c>
      <c r="F45" s="618">
        <v>2.5118456356682081E-2</v>
      </c>
      <c r="G45" s="618">
        <v>2.8572244105725866E-2</v>
      </c>
      <c r="H45" s="618">
        <v>3.7106810526916709E-4</v>
      </c>
      <c r="I45" s="618">
        <v>0.35225780670206086</v>
      </c>
      <c r="J45" s="618">
        <v>4.018953017069133E-2</v>
      </c>
      <c r="K45" s="161">
        <v>0.99724829999999998</v>
      </c>
      <c r="L45" s="161">
        <v>2.7517000000000002E-3</v>
      </c>
      <c r="M45" s="445">
        <v>6.70892</v>
      </c>
      <c r="N45" s="445">
        <v>14.14372</v>
      </c>
      <c r="O45" s="445">
        <v>13.88035</v>
      </c>
      <c r="P45" s="194">
        <f>'Table 4 - Income'!O45/'Table 9 - Circulation'!R45</f>
        <v>6.6464291830792943</v>
      </c>
    </row>
    <row r="46" spans="2:16" ht="14.4" x14ac:dyDescent="0.3">
      <c r="B46" s="453" t="s">
        <v>87</v>
      </c>
      <c r="C46" s="416" t="str">
        <f>VLOOKUP(B46,Sheet2!$A$3:$B$83,2,FALSE)</f>
        <v>Haywood</v>
      </c>
      <c r="D46" s="443" t="s">
        <v>6</v>
      </c>
      <c r="E46" s="618">
        <v>0.27278477645292298</v>
      </c>
      <c r="F46" s="618">
        <v>0.10897735266819975</v>
      </c>
      <c r="G46" s="618">
        <v>1.6180043627592976E-2</v>
      </c>
      <c r="H46" s="618">
        <v>3.5174007886071686E-4</v>
      </c>
      <c r="I46" s="618">
        <v>0.15780419605223489</v>
      </c>
      <c r="J46" s="618">
        <v>2.826630566508433E-2</v>
      </c>
      <c r="K46" s="161">
        <v>0.86816439999999995</v>
      </c>
      <c r="L46" s="161">
        <v>0.1318356</v>
      </c>
      <c r="M46" s="445">
        <v>5.4324700000000004</v>
      </c>
      <c r="N46" s="445">
        <v>47.3172</v>
      </c>
      <c r="O46" s="445">
        <v>8.3051399999999997</v>
      </c>
      <c r="P46" s="194">
        <f>'Table 4 - Income'!O46/'Table 9 - Circulation'!R46</f>
        <v>4.4707582806708484</v>
      </c>
    </row>
    <row r="47" spans="2:16" ht="14.4" x14ac:dyDescent="0.3">
      <c r="B47" s="453" t="s">
        <v>89</v>
      </c>
      <c r="C47" s="416" t="str">
        <f>VLOOKUP(B47,Sheet2!$A$3:$B$83,2,FALSE)</f>
        <v>Henderson</v>
      </c>
      <c r="D47" s="443" t="s">
        <v>6</v>
      </c>
      <c r="E47" s="618">
        <v>0.23459090173286018</v>
      </c>
      <c r="F47" s="618">
        <v>9.0353580245956217E-2</v>
      </c>
      <c r="G47" s="618">
        <v>1.7508895969260804E-2</v>
      </c>
      <c r="H47" s="618">
        <v>2.4010150758932078E-3</v>
      </c>
      <c r="I47" s="618">
        <v>0.15586726855213071</v>
      </c>
      <c r="J47" s="618">
        <v>3.6744157643069771E-2</v>
      </c>
      <c r="K47" s="161">
        <v>0.87166440000000001</v>
      </c>
      <c r="L47" s="161">
        <v>0.12833559999999999</v>
      </c>
      <c r="M47" s="445">
        <v>8.8802599999999998</v>
      </c>
      <c r="N47" s="445">
        <v>75.856399999999994</v>
      </c>
      <c r="O47" s="445">
        <v>11.074999999999999</v>
      </c>
      <c r="P47" s="194">
        <f>'Table 4 - Income'!O47/'Table 9 - Circulation'!R47</f>
        <v>2.9975769328074429</v>
      </c>
    </row>
    <row r="48" spans="2:16" ht="14.4" x14ac:dyDescent="0.3">
      <c r="B48" s="453" t="s">
        <v>91</v>
      </c>
      <c r="C48" s="416" t="str">
        <f>VLOOKUP(B48,Sheet2!$A$3:$B$83,2,FALSE)</f>
        <v>Hickory</v>
      </c>
      <c r="D48" s="443" t="s">
        <v>39</v>
      </c>
      <c r="E48" s="618">
        <v>0.21475150780900207</v>
      </c>
      <c r="F48" s="618">
        <v>5.7731307118965472E-2</v>
      </c>
      <c r="G48" s="618">
        <v>2.2892359556480286E-2</v>
      </c>
      <c r="H48" s="618">
        <v>2.1570228344175513E-3</v>
      </c>
      <c r="I48" s="618">
        <v>0.20687139508546445</v>
      </c>
      <c r="J48" s="618">
        <v>4.4910321578129526E-2</v>
      </c>
      <c r="K48" s="161">
        <v>0.93249919999999997</v>
      </c>
      <c r="L48" s="161">
        <v>6.75008E-2</v>
      </c>
      <c r="M48" s="445">
        <v>9.3404699999999998</v>
      </c>
      <c r="N48" s="445">
        <v>57.04477</v>
      </c>
      <c r="O48" s="445">
        <v>8.7915600000000005</v>
      </c>
      <c r="P48" s="194">
        <f>'Table 4 - Income'!O48/'Table 9 - Circulation'!R48</f>
        <v>5.2948800337117126</v>
      </c>
    </row>
    <row r="49" spans="2:16" ht="14.4" x14ac:dyDescent="0.3">
      <c r="B49" s="453" t="s">
        <v>93</v>
      </c>
      <c r="C49" s="416" t="str">
        <f>VLOOKUP(B49,Sheet2!$A$3:$B$83,2,FALSE)</f>
        <v>High Point</v>
      </c>
      <c r="D49" s="443" t="s">
        <v>39</v>
      </c>
      <c r="E49" s="618">
        <v>0.14521051193666332</v>
      </c>
      <c r="F49" s="618">
        <v>9.4077880406666162E-2</v>
      </c>
      <c r="G49" s="618">
        <v>2.3959065993152475E-2</v>
      </c>
      <c r="H49" s="618">
        <v>3.0662721687118167E-4</v>
      </c>
      <c r="I49" s="618">
        <v>0.16489859503699872</v>
      </c>
      <c r="J49" s="618">
        <v>3.6764748623810545E-2</v>
      </c>
      <c r="K49" s="161">
        <v>0.90490559999999998</v>
      </c>
      <c r="L49" s="161">
        <v>9.5094399999999996E-2</v>
      </c>
      <c r="M49" s="445">
        <v>6.1731400000000001</v>
      </c>
      <c r="N49" s="445">
        <v>194.00395</v>
      </c>
      <c r="O49" s="445">
        <v>7.29765</v>
      </c>
      <c r="P49" s="194">
        <f>'Table 4 - Income'!O49/'Table 9 - Circulation'!R49</f>
        <v>7.0016101561909636</v>
      </c>
    </row>
    <row r="50" spans="2:16" ht="14.4" x14ac:dyDescent="0.3">
      <c r="B50" s="453" t="s">
        <v>95</v>
      </c>
      <c r="C50" s="416" t="str">
        <f>VLOOKUP(B50,Sheet2!$A$3:$B$83,2,FALSE)</f>
        <v>Clayton</v>
      </c>
      <c r="D50" s="443" t="s">
        <v>39</v>
      </c>
      <c r="E50" s="618">
        <v>0.18823585151493616</v>
      </c>
      <c r="F50" s="618">
        <v>3.6394791493931572E-2</v>
      </c>
      <c r="G50" s="618">
        <v>2.0988794920995903E-2</v>
      </c>
      <c r="H50" s="618">
        <v>3.4665466404504141E-3</v>
      </c>
      <c r="I50" s="618">
        <v>0.34221685262833723</v>
      </c>
      <c r="J50" s="618">
        <v>7.6919432402340518E-2</v>
      </c>
      <c r="K50" s="161">
        <v>0.9507911</v>
      </c>
      <c r="L50" s="161">
        <v>4.92089E-2</v>
      </c>
      <c r="M50" s="445">
        <v>6.2966899999999999</v>
      </c>
      <c r="N50" s="445">
        <v>46.851280000000003</v>
      </c>
      <c r="O50" s="445">
        <v>23.39967</v>
      </c>
      <c r="P50" s="194">
        <f>'Table 4 - Income'!O50/'Table 9 - Circulation'!R50</f>
        <v>4.7848372144442077</v>
      </c>
    </row>
    <row r="51" spans="2:16" ht="14.4" x14ac:dyDescent="0.3">
      <c r="B51" s="453" t="s">
        <v>97</v>
      </c>
      <c r="C51" s="416" t="str">
        <f>VLOOKUP(B51,Sheet2!$A$3:$B$83,2,FALSE)</f>
        <v>Iredell</v>
      </c>
      <c r="D51" s="443" t="s">
        <v>6</v>
      </c>
      <c r="E51" s="618">
        <v>0.30390974711352636</v>
      </c>
      <c r="F51" s="618">
        <v>0.11961866063218865</v>
      </c>
      <c r="G51" s="618">
        <v>2.9599775358847724E-2</v>
      </c>
      <c r="H51" s="618">
        <v>3.2402283851714815E-3</v>
      </c>
      <c r="I51" s="618">
        <v>0.23773696062723335</v>
      </c>
      <c r="J51" s="618">
        <v>7.6355968131789478E-2</v>
      </c>
      <c r="K51" s="161">
        <v>0.84753230000000002</v>
      </c>
      <c r="L51" s="161">
        <v>0.15246770000000001</v>
      </c>
      <c r="M51" s="445">
        <v>2.6600899999999998</v>
      </c>
      <c r="N51" s="445">
        <v>40.146549999999998</v>
      </c>
      <c r="O51" s="445">
        <v>5.1236499999999996</v>
      </c>
      <c r="P51" s="194">
        <f>'Table 4 - Income'!O51/'Table 9 - Circulation'!R51</f>
        <v>6.4492737428629638</v>
      </c>
    </row>
    <row r="52" spans="2:16" ht="14.4" x14ac:dyDescent="0.3">
      <c r="B52" s="453" t="s">
        <v>99</v>
      </c>
      <c r="C52" s="416" t="str">
        <f>VLOOKUP(B52,Sheet2!$A$3:$B$83,2,FALSE)</f>
        <v>Kings Mountain</v>
      </c>
      <c r="D52" s="443" t="s">
        <v>39</v>
      </c>
      <c r="E52" s="618">
        <v>0.18297910846180818</v>
      </c>
      <c r="F52" s="618">
        <v>8.1439672431539781E-2</v>
      </c>
      <c r="G52" s="618">
        <v>3.0935764458369625E-2</v>
      </c>
      <c r="H52" s="618">
        <v>3.845762309267156E-4</v>
      </c>
      <c r="I52" s="618">
        <v>0.23667273693854698</v>
      </c>
      <c r="J52" s="618">
        <v>4.901084731192526E-2</v>
      </c>
      <c r="K52" s="161">
        <v>0.9266105</v>
      </c>
      <c r="L52" s="161">
        <v>7.3389499999999996E-2</v>
      </c>
      <c r="M52" s="445">
        <v>8.2302199999999992</v>
      </c>
      <c r="N52" s="445">
        <v>32.695639999999997</v>
      </c>
      <c r="O52" s="445">
        <v>6.1880699999999997</v>
      </c>
      <c r="P52" s="194">
        <f>'Table 4 - Income'!O52/'Table 9 - Circulation'!R52</f>
        <v>9.5038631813503152</v>
      </c>
    </row>
    <row r="53" spans="2:16" ht="14.4" x14ac:dyDescent="0.3">
      <c r="B53" s="453" t="s">
        <v>101</v>
      </c>
      <c r="C53" s="416" t="str">
        <f>VLOOKUP(B53,Sheet2!$A$3:$B$83,2,FALSE)</f>
        <v>Lee</v>
      </c>
      <c r="D53" s="443" t="s">
        <v>6</v>
      </c>
      <c r="E53" s="618">
        <v>0.30293833142532589</v>
      </c>
      <c r="F53" s="618">
        <v>6.86705181793172E-2</v>
      </c>
      <c r="G53" s="618">
        <v>1.8636351534836667E-2</v>
      </c>
      <c r="H53" s="618">
        <v>2.7688293708900188E-3</v>
      </c>
      <c r="I53" s="618">
        <v>0.18158018512109192</v>
      </c>
      <c r="J53" s="618">
        <v>4.9182219145745144E-2</v>
      </c>
      <c r="K53" s="161">
        <v>0.8581955</v>
      </c>
      <c r="L53" s="161">
        <v>0.1418045</v>
      </c>
      <c r="M53" s="445">
        <v>1.89903</v>
      </c>
      <c r="N53" s="445">
        <v>29.359819999999999</v>
      </c>
      <c r="O53" s="445">
        <v>2.44617</v>
      </c>
      <c r="P53" s="194">
        <f>'Table 4 - Income'!O53/'Table 9 - Circulation'!R53</f>
        <v>5.2632251537499002</v>
      </c>
    </row>
    <row r="54" spans="2:16" ht="14.4" x14ac:dyDescent="0.3">
      <c r="B54" s="453" t="s">
        <v>103</v>
      </c>
      <c r="C54" s="416" t="str">
        <f>VLOOKUP(B54,Sheet2!$A$3:$B$83,2,FALSE)</f>
        <v>Lincoln</v>
      </c>
      <c r="D54" s="443" t="s">
        <v>6</v>
      </c>
      <c r="E54" s="618">
        <v>0.23489137643766481</v>
      </c>
      <c r="F54" s="618">
        <v>6.4106504472734915E-2</v>
      </c>
      <c r="G54" s="618">
        <v>2.2662935343502808E-2</v>
      </c>
      <c r="H54" s="618">
        <v>0</v>
      </c>
      <c r="I54" s="618">
        <v>0.25681424804671704</v>
      </c>
      <c r="J54" s="618">
        <v>5.884113298500461E-2</v>
      </c>
      <c r="K54" s="161">
        <v>0.84589020000000004</v>
      </c>
      <c r="L54" s="161">
        <v>0.15410979999999999</v>
      </c>
      <c r="M54" s="445">
        <v>2.9702500000000001</v>
      </c>
      <c r="N54" s="445">
        <v>32.935000000000002</v>
      </c>
      <c r="O54" s="445">
        <v>3.5009100000000002</v>
      </c>
      <c r="P54" s="194">
        <f>'Table 4 - Income'!O54/'Table 9 - Circulation'!R54</f>
        <v>5.9489601093514937</v>
      </c>
    </row>
    <row r="55" spans="2:16" ht="14.4" x14ac:dyDescent="0.3">
      <c r="B55" s="453" t="s">
        <v>105</v>
      </c>
      <c r="C55" s="416" t="str">
        <f>VLOOKUP(B55,Sheet2!$A$3:$B$83,2,FALSE)</f>
        <v>Madison</v>
      </c>
      <c r="D55" s="443" t="s">
        <v>6</v>
      </c>
      <c r="E55" s="618">
        <v>0.22857476811073912</v>
      </c>
      <c r="F55" s="618">
        <v>7.3152608597643956E-2</v>
      </c>
      <c r="G55" s="618">
        <v>2.3143007422126119E-2</v>
      </c>
      <c r="H55" s="618">
        <v>2.1790494001352515E-3</v>
      </c>
      <c r="I55" s="618">
        <v>0.21622682150997269</v>
      </c>
      <c r="J55" s="618">
        <v>4.5175618023493659E-2</v>
      </c>
      <c r="K55" s="161">
        <v>0.86342030000000003</v>
      </c>
      <c r="L55" s="161">
        <v>0.1365797</v>
      </c>
      <c r="M55" s="445">
        <v>5.3856599999999997</v>
      </c>
      <c r="N55" s="445">
        <v>16.29176</v>
      </c>
      <c r="O55" s="445">
        <v>11.160729999999999</v>
      </c>
      <c r="P55" s="194">
        <f>'Table 4 - Income'!O55/'Table 9 - Circulation'!R55</f>
        <v>4.5848667941257499</v>
      </c>
    </row>
    <row r="56" spans="2:16" ht="14.4" x14ac:dyDescent="0.3">
      <c r="B56" s="453" t="s">
        <v>107</v>
      </c>
      <c r="C56" s="416" t="str">
        <f>VLOOKUP(B56,Sheet2!$A$3:$B$83,2,FALSE)</f>
        <v>McDowell</v>
      </c>
      <c r="D56" s="443" t="s">
        <v>6</v>
      </c>
      <c r="E56" s="618">
        <v>0.2691139731894085</v>
      </c>
      <c r="F56" s="618">
        <v>9.8507948632860193E-2</v>
      </c>
      <c r="G56" s="618">
        <v>2.2953673151214993E-2</v>
      </c>
      <c r="H56" s="618">
        <v>2.548321050885025E-3</v>
      </c>
      <c r="I56" s="618">
        <v>0.15197260085277967</v>
      </c>
      <c r="J56" s="618">
        <v>2.5345463425018627E-2</v>
      </c>
      <c r="K56" s="161">
        <v>0.87465530000000002</v>
      </c>
      <c r="L56" s="161">
        <v>0.1253447</v>
      </c>
      <c r="M56" s="445">
        <v>3.4935900000000002</v>
      </c>
      <c r="N56" s="445">
        <v>38.154089999999997</v>
      </c>
      <c r="O56" s="445">
        <v>7.7144899999999996</v>
      </c>
      <c r="P56" s="194">
        <f>'Table 4 - Income'!O56/'Table 9 - Circulation'!R56</f>
        <v>4.9096191293132057</v>
      </c>
    </row>
    <row r="57" spans="2:16" ht="14.4" x14ac:dyDescent="0.3">
      <c r="B57" s="453" t="s">
        <v>109</v>
      </c>
      <c r="C57" s="416" t="str">
        <f>VLOOKUP(B57,Sheet2!$A$3:$B$83,2,FALSE)</f>
        <v>Mooresville</v>
      </c>
      <c r="D57" s="443" t="s">
        <v>39</v>
      </c>
      <c r="E57" s="618">
        <v>0.13939532524230802</v>
      </c>
      <c r="F57" s="618">
        <v>6.7907734641015197E-2</v>
      </c>
      <c r="G57" s="618">
        <v>2.3262338301192131E-2</v>
      </c>
      <c r="H57" s="618">
        <v>2.4922561355233928E-3</v>
      </c>
      <c r="I57" s="618">
        <v>0.30133624897196837</v>
      </c>
      <c r="J57" s="618">
        <v>9.900425047846706E-2</v>
      </c>
      <c r="K57" s="161">
        <v>0.8518386</v>
      </c>
      <c r="L57" s="161">
        <v>0.1481614</v>
      </c>
      <c r="M57" s="445">
        <v>13.00737</v>
      </c>
      <c r="N57" s="445">
        <v>169.95820000000001</v>
      </c>
      <c r="O57" s="445">
        <v>9.2202999999999999</v>
      </c>
      <c r="P57" s="194">
        <f>'Table 4 - Income'!O57/'Table 9 - Circulation'!R57</f>
        <v>5.6329043142740751</v>
      </c>
    </row>
    <row r="58" spans="2:16" ht="14.4" x14ac:dyDescent="0.3">
      <c r="B58" s="453" t="s">
        <v>111</v>
      </c>
      <c r="C58" s="416" t="str">
        <f>VLOOKUP(B58,Sheet2!$A$3:$B$83,2,FALSE)</f>
        <v>Nantahala</v>
      </c>
      <c r="D58" s="443" t="s">
        <v>9</v>
      </c>
      <c r="E58" s="618">
        <v>0.33913240640395981</v>
      </c>
      <c r="F58" s="618">
        <v>5.0035739814152963E-2</v>
      </c>
      <c r="G58" s="618">
        <v>1.9126565057990732E-2</v>
      </c>
      <c r="H58" s="618">
        <v>3.2665421537657465E-4</v>
      </c>
      <c r="I58" s="618">
        <v>0.16283904786060704</v>
      </c>
      <c r="J58" s="618">
        <v>3.8445279654438273E-2</v>
      </c>
      <c r="K58" s="161">
        <v>0.98902009999999996</v>
      </c>
      <c r="L58" s="161">
        <v>1.0979900000000001E-2</v>
      </c>
      <c r="M58" s="445">
        <v>5.2525000000000004</v>
      </c>
      <c r="N58" s="445">
        <v>21.80442</v>
      </c>
      <c r="O58" s="445">
        <v>16.251190000000001</v>
      </c>
      <c r="P58" s="194">
        <f>'Table 4 - Income'!O58/'Table 9 - Circulation'!R58</f>
        <v>4.2579235552276202</v>
      </c>
    </row>
    <row r="59" spans="2:16" ht="14.4" x14ac:dyDescent="0.3">
      <c r="B59" s="453" t="s">
        <v>113</v>
      </c>
      <c r="C59" s="416" t="str">
        <f>VLOOKUP(B59,Sheet2!$A$3:$B$83,2,FALSE)</f>
        <v>Neuse</v>
      </c>
      <c r="D59" s="443" t="s">
        <v>9</v>
      </c>
      <c r="E59" s="618">
        <v>0.35348005623886014</v>
      </c>
      <c r="F59" s="618">
        <v>9.9680058452988524E-2</v>
      </c>
      <c r="G59" s="618">
        <v>4.2832312989183982E-2</v>
      </c>
      <c r="H59" s="618">
        <v>9.1886326650355925E-4</v>
      </c>
      <c r="I59" s="618">
        <v>0.18232239922948335</v>
      </c>
      <c r="J59" s="618">
        <v>3.1778277186728515E-2</v>
      </c>
      <c r="K59" s="161">
        <v>0.96794599999999997</v>
      </c>
      <c r="L59" s="161">
        <v>3.2053999999999999E-2</v>
      </c>
      <c r="M59" s="445">
        <v>2.0217999999999998</v>
      </c>
      <c r="N59" s="445">
        <v>10.401770000000001</v>
      </c>
      <c r="O59" s="445">
        <v>3.4516200000000001</v>
      </c>
      <c r="P59" s="194">
        <f>'Table 4 - Income'!O59/'Table 9 - Circulation'!R59</f>
        <v>13.141361024698602</v>
      </c>
    </row>
    <row r="60" spans="2:16" ht="14.4" x14ac:dyDescent="0.3">
      <c r="B60" s="453" t="s">
        <v>115</v>
      </c>
      <c r="C60" s="416" t="str">
        <f>VLOOKUP(B60,Sheet2!$A$3:$B$83,2,FALSE)</f>
        <v>New Hanover</v>
      </c>
      <c r="D60" s="443" t="s">
        <v>6</v>
      </c>
      <c r="E60" s="618">
        <v>0.18204289933643414</v>
      </c>
      <c r="F60" s="618">
        <v>7.6013447096292222E-2</v>
      </c>
      <c r="G60" s="618">
        <v>1.8695025684555267E-2</v>
      </c>
      <c r="H60" s="618">
        <v>8.0603939763299645E-4</v>
      </c>
      <c r="I60" s="618">
        <v>0.18332076667414499</v>
      </c>
      <c r="J60" s="618">
        <v>3.1319892404726608E-2</v>
      </c>
      <c r="K60" s="161">
        <v>0.85288839999999999</v>
      </c>
      <c r="L60" s="161">
        <v>0.14711160000000001</v>
      </c>
      <c r="M60" s="445">
        <v>7.6099500000000004</v>
      </c>
      <c r="N60" s="445">
        <v>145.87078</v>
      </c>
      <c r="O60" s="445">
        <v>13.147169999999999</v>
      </c>
      <c r="P60" s="194">
        <f>'Table 4 - Income'!O60/'Table 9 - Circulation'!R60</f>
        <v>2.5839125175489928</v>
      </c>
    </row>
    <row r="61" spans="2:16" ht="14.4" x14ac:dyDescent="0.3">
      <c r="B61" s="453" t="s">
        <v>117</v>
      </c>
      <c r="C61" s="416" t="str">
        <f>VLOOKUP(B61,Sheet2!$A$3:$B$83,2,FALSE)</f>
        <v>Northwestern</v>
      </c>
      <c r="D61" s="443" t="s">
        <v>9</v>
      </c>
      <c r="E61" s="618">
        <v>0.37128499331406634</v>
      </c>
      <c r="F61" s="618">
        <v>7.8071755165422946E-2</v>
      </c>
      <c r="G61" s="618">
        <v>3.5856015183539661E-2</v>
      </c>
      <c r="H61" s="618">
        <v>5.0953284734503728E-4</v>
      </c>
      <c r="I61" s="618">
        <v>0.30405631281542511</v>
      </c>
      <c r="J61" s="618">
        <v>6.3734740973989568E-2</v>
      </c>
      <c r="K61" s="161">
        <v>0.99207610000000002</v>
      </c>
      <c r="L61" s="161">
        <v>7.9238999999999993E-3</v>
      </c>
      <c r="M61" s="445">
        <v>2.20147</v>
      </c>
      <c r="N61" s="445">
        <v>11.11828</v>
      </c>
      <c r="O61" s="445">
        <v>5.5660600000000002</v>
      </c>
      <c r="P61" s="194">
        <f>'Table 4 - Income'!O61/'Table 9 - Circulation'!R61</f>
        <v>6.8068169563904588</v>
      </c>
    </row>
    <row r="62" spans="2:16" ht="14.4" x14ac:dyDescent="0.3">
      <c r="B62" s="453" t="s">
        <v>119</v>
      </c>
      <c r="C62" s="416" t="str">
        <f>VLOOKUP(B62,Sheet2!$A$3:$B$83,2,FALSE)</f>
        <v>Onslow</v>
      </c>
      <c r="D62" s="443" t="s">
        <v>6</v>
      </c>
      <c r="E62" s="618">
        <v>0.15578194877459184</v>
      </c>
      <c r="F62" s="618">
        <v>5.2502726643043472E-2</v>
      </c>
      <c r="G62" s="618">
        <v>2.2914600151488738E-2</v>
      </c>
      <c r="H62" s="618">
        <v>5.7679877451471927E-3</v>
      </c>
      <c r="I62" s="618">
        <v>0.25298156681316747</v>
      </c>
      <c r="J62" s="618">
        <v>6.4222278100621227E-2</v>
      </c>
      <c r="K62" s="161">
        <v>0.88424610000000003</v>
      </c>
      <c r="L62" s="161">
        <v>0.11575390000000001</v>
      </c>
      <c r="M62" s="445">
        <v>3.31372</v>
      </c>
      <c r="N62" s="445">
        <v>58.268129999999999</v>
      </c>
      <c r="O62" s="445">
        <v>11.109579999999999</v>
      </c>
      <c r="P62" s="194">
        <f>'Table 4 - Income'!O62/'Table 9 - Circulation'!R62</f>
        <v>3.3919289051930401</v>
      </c>
    </row>
    <row r="63" spans="2:16" ht="14.4" x14ac:dyDescent="0.3">
      <c r="B63" s="453" t="s">
        <v>121</v>
      </c>
      <c r="C63" s="416" t="str">
        <f>VLOOKUP(B63,Sheet2!$A$3:$B$83,2,FALSE)</f>
        <v>Orange</v>
      </c>
      <c r="D63" s="443" t="s">
        <v>6</v>
      </c>
      <c r="E63" s="618">
        <v>0.16111216623358685</v>
      </c>
      <c r="F63" s="618">
        <v>7.9611868401288019E-2</v>
      </c>
      <c r="G63" s="618">
        <v>3.1898270846102715E-2</v>
      </c>
      <c r="H63" s="618">
        <v>3.0344363200013815E-3</v>
      </c>
      <c r="I63" s="618">
        <v>0.38200445453525211</v>
      </c>
      <c r="J63" s="618">
        <v>7.1261773008624185E-2</v>
      </c>
      <c r="K63" s="161">
        <v>0.95012289999999999</v>
      </c>
      <c r="L63" s="161">
        <v>4.9877100000000001E-2</v>
      </c>
      <c r="M63" s="445">
        <v>5.4090299999999996</v>
      </c>
      <c r="N63" s="445">
        <v>66.996530000000007</v>
      </c>
      <c r="O63" s="445">
        <v>24.948740000000001</v>
      </c>
      <c r="P63" s="194">
        <f>'Table 4 - Income'!O63/'Table 9 - Circulation'!R63</f>
        <v>5.2472845463884594</v>
      </c>
    </row>
    <row r="64" spans="2:16" ht="14.4" x14ac:dyDescent="0.3">
      <c r="B64" s="453" t="s">
        <v>124</v>
      </c>
      <c r="C64" s="416" t="str">
        <f>VLOOKUP(B64,Sheet2!$A$3:$B$83,2,FALSE)</f>
        <v>Pender</v>
      </c>
      <c r="D64" s="443" t="s">
        <v>6</v>
      </c>
      <c r="E64" s="618">
        <v>0.19879149565749321</v>
      </c>
      <c r="F64" s="618">
        <v>7.7340010100507159E-2</v>
      </c>
      <c r="G64" s="618">
        <v>3.0429556075597317E-2</v>
      </c>
      <c r="H64" s="618">
        <v>2.1339099632256184E-5</v>
      </c>
      <c r="I64" s="618">
        <v>0.22913569533456152</v>
      </c>
      <c r="J64" s="618">
        <v>6.2271049243528921E-2</v>
      </c>
      <c r="K64" s="161">
        <v>0.75852790000000003</v>
      </c>
      <c r="L64" s="161">
        <v>0.2414721</v>
      </c>
      <c r="M64" s="445">
        <v>4.6094900000000001</v>
      </c>
      <c r="N64" s="445">
        <v>61.7151</v>
      </c>
      <c r="O64" s="445">
        <v>32.982289999999999</v>
      </c>
      <c r="P64" s="194">
        <f>'Table 4 - Income'!O64/'Table 9 - Circulation'!R64</f>
        <v>2.9652955109647405</v>
      </c>
    </row>
    <row r="65" spans="2:16" ht="14.4" x14ac:dyDescent="0.3">
      <c r="B65" s="453" t="s">
        <v>126</v>
      </c>
      <c r="C65" s="416" t="str">
        <f>VLOOKUP(B65,Sheet2!$A$3:$B$83,2,FALSE)</f>
        <v>Vance (Perry)</v>
      </c>
      <c r="D65" s="443" t="s">
        <v>6</v>
      </c>
      <c r="E65" s="618">
        <v>0.18601876158830979</v>
      </c>
      <c r="F65" s="618">
        <v>5.3053806472931543E-2</v>
      </c>
      <c r="G65" s="618">
        <v>2.9464138196904889E-2</v>
      </c>
      <c r="H65" s="618">
        <v>7.5266645861252364E-4</v>
      </c>
      <c r="I65" s="618">
        <v>0.2299946762616342</v>
      </c>
      <c r="J65" s="618">
        <v>2.8280065353477869E-2</v>
      </c>
      <c r="K65" s="161">
        <v>0.6925055</v>
      </c>
      <c r="L65" s="161">
        <v>0.3074945</v>
      </c>
      <c r="M65" s="445">
        <v>2.4284699999999999</v>
      </c>
      <c r="N65" s="445">
        <v>43.578400000000002</v>
      </c>
      <c r="O65" s="445">
        <v>3.9130099999999999</v>
      </c>
      <c r="P65" s="194">
        <f>'Table 4 - Income'!O65/'Table 9 - Circulation'!R65</f>
        <v>8.6336320746057691</v>
      </c>
    </row>
    <row r="66" spans="2:16" ht="14.4" x14ac:dyDescent="0.3">
      <c r="B66" s="453" t="s">
        <v>129</v>
      </c>
      <c r="C66" s="416" t="str">
        <f>VLOOKUP(B66,Sheet2!$A$3:$B$83,2,FALSE)</f>
        <v>Person</v>
      </c>
      <c r="D66" s="443" t="s">
        <v>6</v>
      </c>
      <c r="E66" s="618">
        <v>0.21844637491377195</v>
      </c>
      <c r="F66" s="618">
        <v>3.8963392533526639E-2</v>
      </c>
      <c r="G66" s="618">
        <v>1.6012112850612072E-2</v>
      </c>
      <c r="H66" s="618">
        <v>4.372785838721369E-3</v>
      </c>
      <c r="I66" s="618">
        <v>0.39789428147178152</v>
      </c>
      <c r="J66" s="618">
        <v>8.4146897543523252E-2</v>
      </c>
      <c r="K66" s="161">
        <v>0.93345690000000003</v>
      </c>
      <c r="L66" s="161">
        <v>6.6543099999999994E-2</v>
      </c>
      <c r="M66" s="445">
        <v>4.29061</v>
      </c>
      <c r="N66" s="445">
        <v>56.641719999999999</v>
      </c>
      <c r="O66" s="445">
        <v>5.0873799999999996</v>
      </c>
      <c r="P66" s="194">
        <f>'Table 4 - Income'!O66/'Table 9 - Circulation'!R66</f>
        <v>3.3590358241064431</v>
      </c>
    </row>
    <row r="67" spans="2:16" ht="14.4" x14ac:dyDescent="0.3">
      <c r="B67" s="453" t="s">
        <v>131</v>
      </c>
      <c r="C67" s="416" t="str">
        <f>VLOOKUP(B67,Sheet2!$A$3:$B$83,2,FALSE)</f>
        <v>Pettigrew</v>
      </c>
      <c r="D67" s="443" t="s">
        <v>9</v>
      </c>
      <c r="E67" s="618">
        <v>0.30002435669665883</v>
      </c>
      <c r="F67" s="618">
        <v>5.3828299616023839E-2</v>
      </c>
      <c r="G67" s="618">
        <v>4.1019542667201557E-2</v>
      </c>
      <c r="H67" s="618">
        <v>7.0204596251934211E-4</v>
      </c>
      <c r="I67" s="618">
        <v>0.20475385408905955</v>
      </c>
      <c r="J67" s="618">
        <v>3.8634019141498083E-2</v>
      </c>
      <c r="K67" s="161">
        <v>0.88643209999999995</v>
      </c>
      <c r="L67" s="161">
        <v>0.1135679</v>
      </c>
      <c r="M67" s="445">
        <v>3.1492800000000001</v>
      </c>
      <c r="N67" s="445">
        <v>14.955220000000001</v>
      </c>
      <c r="O67" s="445">
        <v>6.3218199999999998</v>
      </c>
      <c r="P67" s="194">
        <f>'Table 4 - Income'!O67/'Table 9 - Circulation'!R67</f>
        <v>8.2568807668061215</v>
      </c>
    </row>
    <row r="68" spans="2:16" ht="14.4" x14ac:dyDescent="0.3">
      <c r="B68" s="453" t="s">
        <v>133</v>
      </c>
      <c r="C68" s="416" t="str">
        <f>VLOOKUP(B68,Sheet2!$A$3:$B$83,2,FALSE)</f>
        <v>Polk</v>
      </c>
      <c r="D68" s="443" t="s">
        <v>6</v>
      </c>
      <c r="E68" s="618">
        <v>0.21135269442155288</v>
      </c>
      <c r="F68" s="618">
        <v>0.11368184944450985</v>
      </c>
      <c r="G68" s="618">
        <v>2.072631963764569E-2</v>
      </c>
      <c r="H68" s="618">
        <v>1.9951793492741141E-3</v>
      </c>
      <c r="I68" s="618">
        <v>0.11761644226062495</v>
      </c>
      <c r="J68" s="618">
        <v>2.6253338207684537E-2</v>
      </c>
      <c r="K68" s="161">
        <v>0.91178970000000004</v>
      </c>
      <c r="L68" s="161">
        <v>8.8210300000000005E-2</v>
      </c>
      <c r="M68" s="445">
        <v>7.6292400000000002</v>
      </c>
      <c r="N68" s="445">
        <v>30.166170000000001</v>
      </c>
      <c r="O68" s="445">
        <v>19.09929</v>
      </c>
      <c r="P68" s="194">
        <f>'Table 4 - Income'!O68/'Table 9 - Circulation'!R68</f>
        <v>3.7790257080718019</v>
      </c>
    </row>
    <row r="69" spans="2:16" ht="14.4" x14ac:dyDescent="0.3">
      <c r="B69" s="453" t="s">
        <v>135</v>
      </c>
      <c r="C69" s="416" t="str">
        <f>VLOOKUP(B69,Sheet2!$A$3:$B$83,2,FALSE)</f>
        <v>Johnston</v>
      </c>
      <c r="D69" s="443" t="s">
        <v>6</v>
      </c>
      <c r="E69" s="618">
        <v>0.18158056881308191</v>
      </c>
      <c r="F69" s="618">
        <v>4.6653724278225492E-2</v>
      </c>
      <c r="G69" s="618">
        <v>3.3626574602926215E-2</v>
      </c>
      <c r="H69" s="618">
        <v>2.9022572568656599E-3</v>
      </c>
      <c r="I69" s="618">
        <v>0.16013516156795243</v>
      </c>
      <c r="J69" s="618">
        <v>5.5695465925983879E-2</v>
      </c>
      <c r="K69" s="161">
        <v>0.97904919999999995</v>
      </c>
      <c r="L69" s="161">
        <v>2.0950799999999999E-2</v>
      </c>
      <c r="M69" s="445">
        <v>2.3425500000000001</v>
      </c>
      <c r="N69" s="445">
        <v>32.568240000000003</v>
      </c>
      <c r="O69" s="445">
        <v>7.5567099999999998</v>
      </c>
      <c r="P69" s="194">
        <f>'Table 4 - Income'!O69/'Table 9 - Circulation'!R69</f>
        <v>3.5296775976058208</v>
      </c>
    </row>
    <row r="70" spans="2:16" ht="14.4" x14ac:dyDescent="0.3">
      <c r="B70" s="453" t="s">
        <v>137</v>
      </c>
      <c r="C70" s="416" t="str">
        <f>VLOOKUP(B70,Sheet2!$A$3:$B$83,2,FALSE)</f>
        <v>Randolph</v>
      </c>
      <c r="D70" s="443" t="s">
        <v>6</v>
      </c>
      <c r="E70" s="618">
        <v>0.22636272136838639</v>
      </c>
      <c r="F70" s="618">
        <v>8.7823645743606155E-2</v>
      </c>
      <c r="G70" s="618">
        <v>2.9846942097713713E-2</v>
      </c>
      <c r="H70" s="618">
        <v>2.8911143813405917E-3</v>
      </c>
      <c r="I70" s="618">
        <v>0.21928935143411551</v>
      </c>
      <c r="J70" s="618">
        <v>4.4639252552050292E-2</v>
      </c>
      <c r="K70" s="161">
        <v>0.93985240000000003</v>
      </c>
      <c r="L70" s="161">
        <v>6.0147600000000002E-2</v>
      </c>
      <c r="M70" s="445">
        <v>3.71557</v>
      </c>
      <c r="N70" s="445">
        <v>31.952739999999999</v>
      </c>
      <c r="O70" s="445">
        <v>3.6204900000000002</v>
      </c>
      <c r="P70" s="194">
        <f>'Table 4 - Income'!O70/'Table 9 - Circulation'!R70</f>
        <v>5.799835909724302</v>
      </c>
    </row>
    <row r="71" spans="2:16" ht="14.4" x14ac:dyDescent="0.3">
      <c r="B71" s="453" t="s">
        <v>139</v>
      </c>
      <c r="C71" s="416" t="str">
        <f>VLOOKUP(B71,Sheet2!$A$3:$B$83,2,FALSE)</f>
        <v>Roanoke Rapids</v>
      </c>
      <c r="D71" s="443" t="s">
        <v>39</v>
      </c>
      <c r="E71" s="618">
        <v>0.41709892898458784</v>
      </c>
      <c r="F71" s="618">
        <v>6.8365861850207113E-2</v>
      </c>
      <c r="G71" s="618">
        <v>2.3957905735716684E-2</v>
      </c>
      <c r="H71" s="618">
        <v>7.6127924767697879E-3</v>
      </c>
      <c r="I71" s="618">
        <v>0.21909168936821286</v>
      </c>
      <c r="J71" s="618">
        <v>3.6421987535918202E-2</v>
      </c>
      <c r="K71" s="161">
        <v>0.95433140000000005</v>
      </c>
      <c r="L71" s="161">
        <v>4.5668599999999997E-2</v>
      </c>
      <c r="M71" s="445">
        <v>1.7922</v>
      </c>
      <c r="N71" s="445">
        <v>11.58539</v>
      </c>
      <c r="O71" s="445">
        <v>3.2126800000000002</v>
      </c>
      <c r="P71" s="194">
        <f>'Table 4 - Income'!O71/'Table 9 - Circulation'!R71</f>
        <v>11.781505392394671</v>
      </c>
    </row>
    <row r="72" spans="2:16" ht="14.4" x14ac:dyDescent="0.3">
      <c r="B72" s="453" t="s">
        <v>141</v>
      </c>
      <c r="C72" s="416" t="str">
        <f>VLOOKUP(B72,Sheet2!$A$3:$B$83,2,FALSE)</f>
        <v>Robeson</v>
      </c>
      <c r="D72" s="443" t="s">
        <v>6</v>
      </c>
      <c r="E72" s="618">
        <v>0.28945813437245477</v>
      </c>
      <c r="F72" s="618">
        <v>7.0851366242394243E-2</v>
      </c>
      <c r="G72" s="618">
        <v>3.3281696663845284E-2</v>
      </c>
      <c r="H72" s="618">
        <v>1.509174824728109E-3</v>
      </c>
      <c r="I72" s="618">
        <v>0.36141942284044271</v>
      </c>
      <c r="J72" s="618">
        <v>3.8959068623536743E-2</v>
      </c>
      <c r="K72" s="161">
        <v>0.96848860000000003</v>
      </c>
      <c r="L72" s="161">
        <v>3.1511400000000002E-2</v>
      </c>
      <c r="M72" s="445">
        <v>0.9486</v>
      </c>
      <c r="N72" s="445">
        <v>10.64372</v>
      </c>
      <c r="O72" s="445">
        <v>7.2039799999999996</v>
      </c>
      <c r="P72" s="194">
        <f>'Table 4 - Income'!O72/'Table 9 - Circulation'!R72</f>
        <v>9.8444112621173172</v>
      </c>
    </row>
    <row r="73" spans="2:16" ht="14.4" x14ac:dyDescent="0.3">
      <c r="B73" s="453" t="s">
        <v>143</v>
      </c>
      <c r="C73" s="416" t="str">
        <f>VLOOKUP(B73,Sheet2!$A$3:$B$83,2,FALSE)</f>
        <v>Rockingham</v>
      </c>
      <c r="D73" s="443" t="s">
        <v>6</v>
      </c>
      <c r="E73" s="618">
        <v>0.35498828980993702</v>
      </c>
      <c r="F73" s="618">
        <v>8.241085500084766E-2</v>
      </c>
      <c r="G73" s="618">
        <v>3.1479376879752358E-2</v>
      </c>
      <c r="H73" s="618">
        <v>2.5052899920257688E-3</v>
      </c>
      <c r="I73" s="618">
        <v>0.17480205697494083</v>
      </c>
      <c r="J73" s="618">
        <v>3.5497887142650834E-2</v>
      </c>
      <c r="K73" s="161">
        <v>0.99206280000000002</v>
      </c>
      <c r="L73" s="161">
        <v>7.9372000000000002E-3</v>
      </c>
      <c r="M73" s="445">
        <v>3.4701599999999999</v>
      </c>
      <c r="N73" s="445">
        <v>25.84599</v>
      </c>
      <c r="O73" s="445">
        <v>5.5990799999999998</v>
      </c>
      <c r="P73" s="194">
        <f>'Table 4 - Income'!O73/'Table 9 - Circulation'!R73</f>
        <v>5.7957215423544701</v>
      </c>
    </row>
    <row r="74" spans="2:16" ht="14.4" x14ac:dyDescent="0.3">
      <c r="B74" s="453" t="s">
        <v>145</v>
      </c>
      <c r="C74" s="416" t="str">
        <f>VLOOKUP(B74,Sheet2!$A$3:$B$83,2,FALSE)</f>
        <v>Rowan</v>
      </c>
      <c r="D74" s="443" t="s">
        <v>6</v>
      </c>
      <c r="E74" s="618">
        <v>0.23214723316885783</v>
      </c>
      <c r="F74" s="618">
        <v>8.9869854621319994E-2</v>
      </c>
      <c r="G74" s="618">
        <v>3.2023048647216612E-2</v>
      </c>
      <c r="H74" s="618">
        <v>3.8613107262310824E-3</v>
      </c>
      <c r="I74" s="618">
        <v>0.21801337881246483</v>
      </c>
      <c r="J74" s="618">
        <v>5.115574394807431E-2</v>
      </c>
      <c r="K74" s="161">
        <v>0.91644539999999997</v>
      </c>
      <c r="L74" s="161">
        <v>8.3554600000000007E-2</v>
      </c>
      <c r="M74" s="445">
        <v>4.2555899999999998</v>
      </c>
      <c r="N74" s="445">
        <v>63.147219999999997</v>
      </c>
      <c r="O74" s="445">
        <v>6.0672499999999996</v>
      </c>
      <c r="P74" s="194">
        <f>'Table 4 - Income'!O74/'Table 9 - Circulation'!R74</f>
        <v>6.3303192370102987</v>
      </c>
    </row>
    <row r="75" spans="2:16" ht="14.4" x14ac:dyDescent="0.3">
      <c r="B75" s="453" t="s">
        <v>147</v>
      </c>
      <c r="C75" s="416" t="str">
        <f>VLOOKUP(B75,Sheet2!$A$3:$B$83,2,FALSE)</f>
        <v>Rutherford</v>
      </c>
      <c r="D75" s="443" t="s">
        <v>6</v>
      </c>
      <c r="E75" s="618">
        <v>0.24992834623101176</v>
      </c>
      <c r="F75" s="618">
        <v>5.9733400993285689E-2</v>
      </c>
      <c r="G75" s="618">
        <v>2.4070967772249083E-2</v>
      </c>
      <c r="H75" s="618">
        <v>6.4840787674612008E-4</v>
      </c>
      <c r="I75" s="618">
        <v>0.16981708319824837</v>
      </c>
      <c r="J75" s="618">
        <v>2.8125866305813589E-2</v>
      </c>
      <c r="K75" s="161">
        <v>0.94574740000000002</v>
      </c>
      <c r="L75" s="161">
        <v>5.4252599999999998E-2</v>
      </c>
      <c r="M75" s="445">
        <v>3.1392600000000002</v>
      </c>
      <c r="N75" s="445">
        <v>31.12445</v>
      </c>
      <c r="O75" s="445">
        <v>15.166320000000001</v>
      </c>
      <c r="P75" s="194">
        <f>'Table 4 - Income'!O75/'Table 9 - Circulation'!R75</f>
        <v>2.9816049504531805</v>
      </c>
    </row>
    <row r="76" spans="2:16" ht="14.4" x14ac:dyDescent="0.3">
      <c r="B76" s="453" t="s">
        <v>149</v>
      </c>
      <c r="C76" s="416" t="str">
        <f>VLOOKUP(B76,Sheet2!$A$3:$B$83,2,FALSE)</f>
        <v>Sampson</v>
      </c>
      <c r="D76" s="443" t="s">
        <v>6</v>
      </c>
      <c r="E76" s="618">
        <v>0.26640684550886423</v>
      </c>
      <c r="F76" s="618">
        <v>8.8181415820403744E-2</v>
      </c>
      <c r="G76" s="618">
        <v>1.8238707615136837E-2</v>
      </c>
      <c r="H76" s="618">
        <v>8.3601760554722271E-4</v>
      </c>
      <c r="I76" s="618">
        <v>0.32323760112124716</v>
      </c>
      <c r="J76" s="618">
        <v>5.7574565393788878E-2</v>
      </c>
      <c r="K76" s="161">
        <v>0.97947119999999999</v>
      </c>
      <c r="L76" s="161">
        <v>2.05288E-2</v>
      </c>
      <c r="M76" s="445">
        <v>2.5763099999999999</v>
      </c>
      <c r="N76" s="445">
        <v>24.4405</v>
      </c>
      <c r="O76" s="445">
        <v>13.85774</v>
      </c>
      <c r="P76" s="194">
        <f>'Table 4 - Income'!O76/'Table 9 - Circulation'!R76</f>
        <v>5.2853586269640269</v>
      </c>
    </row>
    <row r="77" spans="2:16" ht="14.4" x14ac:dyDescent="0.3">
      <c r="B77" s="453" t="s">
        <v>152</v>
      </c>
      <c r="C77" s="416" t="str">
        <f>VLOOKUP(B77,Sheet2!$A$3:$B$83,2,FALSE)</f>
        <v>Sandhill</v>
      </c>
      <c r="D77" s="443" t="s">
        <v>9</v>
      </c>
      <c r="E77" s="618">
        <v>0.26574014955576958</v>
      </c>
      <c r="F77" s="618">
        <v>5.4920081811983941E-2</v>
      </c>
      <c r="G77" s="618">
        <v>4.3733158743385243E-2</v>
      </c>
      <c r="H77" s="618">
        <v>1.3418896836819721E-3</v>
      </c>
      <c r="I77" s="618">
        <v>0.29234798229571352</v>
      </c>
      <c r="J77" s="618">
        <v>5.4178795978659627E-2</v>
      </c>
      <c r="K77" s="161">
        <v>0.93750800000000001</v>
      </c>
      <c r="L77" s="161">
        <v>6.2491999999999999E-2</v>
      </c>
      <c r="M77" s="445">
        <v>1.5705800000000001</v>
      </c>
      <c r="N77" s="445">
        <v>13.307460000000001</v>
      </c>
      <c r="O77" s="445">
        <v>2.81508</v>
      </c>
      <c r="P77" s="194">
        <f>'Table 4 - Income'!O77/'Table 9 - Circulation'!R77</f>
        <v>7.8080329682816236</v>
      </c>
    </row>
    <row r="78" spans="2:16" ht="14.4" x14ac:dyDescent="0.3">
      <c r="B78" s="453" t="s">
        <v>154</v>
      </c>
      <c r="C78" s="416" t="str">
        <f>VLOOKUP(B78,Sheet2!$A$3:$B$83,2,FALSE)</f>
        <v>Scotland</v>
      </c>
      <c r="D78" s="443" t="s">
        <v>6</v>
      </c>
      <c r="E78" s="618">
        <v>0.31643054277828886</v>
      </c>
      <c r="F78" s="618">
        <v>5.4277828886844529E-2</v>
      </c>
      <c r="G78" s="618">
        <v>4.3919043238270471E-2</v>
      </c>
      <c r="H78" s="618">
        <v>1.6007359705611775E-3</v>
      </c>
      <c r="I78" s="618">
        <v>0.20147194112235511</v>
      </c>
      <c r="J78" s="618">
        <v>2.7083716651333946E-2</v>
      </c>
      <c r="K78" s="161">
        <v>0.93787609999999999</v>
      </c>
      <c r="L78" s="161">
        <v>6.2123900000000003E-2</v>
      </c>
      <c r="M78" s="445">
        <v>1.52301</v>
      </c>
      <c r="N78" s="445">
        <v>19.734929999999999</v>
      </c>
      <c r="O78" s="445">
        <v>5.1124099999999997</v>
      </c>
      <c r="P78" s="194">
        <f>'Table 4 - Income'!O78/'Table 9 - Circulation'!R78</f>
        <v>8.9750505979760806</v>
      </c>
    </row>
    <row r="79" spans="2:16" ht="14.4" x14ac:dyDescent="0.3">
      <c r="B79" s="453" t="s">
        <v>156</v>
      </c>
      <c r="C79" s="416" t="str">
        <f>VLOOKUP(B79,Sheet2!$A$3:$B$83,2,FALSE)</f>
        <v>Pitt (Sheppard)</v>
      </c>
      <c r="D79" s="443" t="s">
        <v>6</v>
      </c>
      <c r="E79" s="618">
        <v>0.18411413178839359</v>
      </c>
      <c r="F79" s="618">
        <v>7.7417788910763549E-2</v>
      </c>
      <c r="G79" s="618">
        <v>2.8120483724353901E-2</v>
      </c>
      <c r="H79" s="618">
        <v>2.1067360028174421E-3</v>
      </c>
      <c r="I79" s="618">
        <v>0.27235432507507629</v>
      </c>
      <c r="J79" s="618">
        <v>5.9589852766439438E-2</v>
      </c>
      <c r="K79" s="161">
        <v>0.93776400000000004</v>
      </c>
      <c r="L79" s="161">
        <v>6.2236E-2</v>
      </c>
      <c r="M79" s="445">
        <v>3.6695899999999999</v>
      </c>
      <c r="N79" s="445">
        <v>43.921340000000001</v>
      </c>
      <c r="O79" s="445">
        <v>9.7061899999999994</v>
      </c>
      <c r="P79" s="194">
        <f>'Table 4 - Income'!O79/'Table 9 - Circulation'!R79</f>
        <v>3.782823755986668</v>
      </c>
    </row>
    <row r="80" spans="2:16" ht="14.4" x14ac:dyDescent="0.3">
      <c r="B80" s="453" t="s">
        <v>158</v>
      </c>
      <c r="C80" s="416" t="str">
        <f>VLOOKUP(B80,Sheet2!$A$3:$B$83,2,FALSE)</f>
        <v>Southern Pines</v>
      </c>
      <c r="D80" s="443" t="s">
        <v>39</v>
      </c>
      <c r="E80" s="618">
        <v>0.24125920870244369</v>
      </c>
      <c r="F80" s="618">
        <v>6.9476009878906009E-2</v>
      </c>
      <c r="G80" s="618">
        <v>1.9356745308575087E-2</v>
      </c>
      <c r="H80" s="618">
        <v>1.2172726057373647E-3</v>
      </c>
      <c r="I80" s="618">
        <v>0.27653196923748075</v>
      </c>
      <c r="J80" s="618">
        <v>6.6935920799881796E-2</v>
      </c>
      <c r="K80" s="161">
        <v>0.85734080000000001</v>
      </c>
      <c r="L80" s="161">
        <v>0.14265920000000001</v>
      </c>
      <c r="M80" s="445">
        <v>10.167479999999999</v>
      </c>
      <c r="N80" s="445">
        <v>51.56785</v>
      </c>
      <c r="O80" s="445">
        <v>18.62172</v>
      </c>
      <c r="P80" s="194">
        <f>'Table 4 - Income'!O80/'Table 9 - Circulation'!R80</f>
        <v>6.2985743837997195</v>
      </c>
    </row>
    <row r="81" spans="2:16" ht="14.4" x14ac:dyDescent="0.3">
      <c r="B81" s="453" t="s">
        <v>160</v>
      </c>
      <c r="C81" s="416" t="str">
        <f>VLOOKUP(B81,Sheet2!$A$3:$B$83,2,FALSE)</f>
        <v>Stanly</v>
      </c>
      <c r="D81" s="443" t="s">
        <v>6</v>
      </c>
      <c r="E81" s="618">
        <v>0.35542072387138846</v>
      </c>
      <c r="F81" s="618">
        <v>5.9990154019269992E-2</v>
      </c>
      <c r="G81" s="618">
        <v>1.6162752782768255E-2</v>
      </c>
      <c r="H81" s="618">
        <v>3.0688771106522004E-4</v>
      </c>
      <c r="I81" s="618">
        <v>0.22353573004111016</v>
      </c>
      <c r="J81" s="618">
        <v>3.8993919787224524E-2</v>
      </c>
      <c r="K81" s="161">
        <v>0.84892999999999996</v>
      </c>
      <c r="L81" s="161">
        <v>0.15107000000000001</v>
      </c>
      <c r="M81" s="445">
        <v>2.5048300000000001</v>
      </c>
      <c r="N81" s="445">
        <v>19.395959999999999</v>
      </c>
      <c r="O81" s="445">
        <v>5.5976299999999997</v>
      </c>
      <c r="P81" s="194">
        <f>'Table 4 - Income'!O81/'Table 9 - Circulation'!R81</f>
        <v>8.2577792838008044</v>
      </c>
    </row>
    <row r="82" spans="2:16" ht="14.4" x14ac:dyDescent="0.3">
      <c r="B82" s="453" t="s">
        <v>162</v>
      </c>
      <c r="C82" s="416" t="str">
        <f>VLOOKUP(B82,Sheet2!$A$3:$B$83,2,FALSE)</f>
        <v>Transylvania</v>
      </c>
      <c r="D82" s="443" t="s">
        <v>6</v>
      </c>
      <c r="E82" s="618">
        <v>0.22498702979521024</v>
      </c>
      <c r="F82" s="618">
        <v>9.7588936554778891E-2</v>
      </c>
      <c r="G82" s="618">
        <v>2.2141394757247974E-2</v>
      </c>
      <c r="H82" s="618">
        <v>3.79343623958897E-4</v>
      </c>
      <c r="I82" s="618">
        <v>0.1695331284133953</v>
      </c>
      <c r="J82" s="618">
        <v>6.5548346787015294E-2</v>
      </c>
      <c r="K82" s="161">
        <v>0.86001700000000003</v>
      </c>
      <c r="L82" s="161">
        <v>0.139983</v>
      </c>
      <c r="M82" s="445">
        <v>10.402559999999999</v>
      </c>
      <c r="N82" s="445">
        <v>104.21919</v>
      </c>
      <c r="O82" s="445">
        <v>20.45496</v>
      </c>
      <c r="P82" s="194">
        <f>'Table 4 - Income'!O82/'Table 9 - Circulation'!R82</f>
        <v>3.8977111075160247</v>
      </c>
    </row>
    <row r="83" spans="2:16" ht="14.4" x14ac:dyDescent="0.3">
      <c r="B83" s="453" t="s">
        <v>164</v>
      </c>
      <c r="C83" s="416" t="str">
        <f>VLOOKUP(B83,Sheet2!$A$3:$B$83,2,FALSE)</f>
        <v>Union</v>
      </c>
      <c r="D83" s="443" t="s">
        <v>6</v>
      </c>
      <c r="E83" s="618">
        <v>0.12016165628361419</v>
      </c>
      <c r="F83" s="618">
        <v>4.8189455225887412E-2</v>
      </c>
      <c r="G83" s="618">
        <v>2.4903219119756185E-2</v>
      </c>
      <c r="H83" s="618">
        <v>3.4314494442452495E-4</v>
      </c>
      <c r="I83" s="618">
        <v>0.22343147745607744</v>
      </c>
      <c r="J83" s="618">
        <v>3.4300488526353534E-2</v>
      </c>
      <c r="K83" s="161">
        <v>0.90735770000000004</v>
      </c>
      <c r="L83" s="161">
        <v>9.2642299999999997E-2</v>
      </c>
      <c r="M83" s="445">
        <v>6.2583200000000003</v>
      </c>
      <c r="N83" s="445">
        <v>134.34640999999999</v>
      </c>
      <c r="O83" s="445">
        <v>9.7083200000000005</v>
      </c>
      <c r="P83" s="194">
        <f>'Table 4 - Income'!O83/'Table 9 - Circulation'!R83</f>
        <v>3.5713486926877915</v>
      </c>
    </row>
    <row r="84" spans="2:16" ht="14.4" x14ac:dyDescent="0.3">
      <c r="B84" s="453" t="s">
        <v>166</v>
      </c>
      <c r="C84" s="416" t="str">
        <f>VLOOKUP(B84,Sheet2!$A$3:$B$83,2,FALSE)</f>
        <v>Wake</v>
      </c>
      <c r="D84" s="443" t="s">
        <v>6</v>
      </c>
      <c r="E84" s="618">
        <v>0.16748536341567899</v>
      </c>
      <c r="F84" s="618">
        <v>0.11624051625436832</v>
      </c>
      <c r="G84" s="618">
        <v>3.563408667457317E-2</v>
      </c>
      <c r="H84" s="618">
        <v>8.4950761051080759E-4</v>
      </c>
      <c r="I84" s="618">
        <v>0.41447035958071005</v>
      </c>
      <c r="J84" s="618">
        <v>9.7867723071634827E-2</v>
      </c>
      <c r="K84" s="161">
        <v>0.91436249999999997</v>
      </c>
      <c r="L84" s="161">
        <v>8.5637500000000005E-2</v>
      </c>
      <c r="M84" s="445">
        <v>11.151160000000001</v>
      </c>
      <c r="N84" s="445">
        <v>181.67006000000001</v>
      </c>
      <c r="O84" s="445">
        <v>29.183389999999999</v>
      </c>
      <c r="P84" s="194">
        <f>'Table 4 - Income'!O84/'Table 9 - Circulation'!R84</f>
        <v>2.1636662987034643</v>
      </c>
    </row>
    <row r="85" spans="2:16" ht="14.4" x14ac:dyDescent="0.3">
      <c r="B85" s="453" t="s">
        <v>168</v>
      </c>
      <c r="C85" s="416" t="str">
        <f>VLOOKUP(B85,Sheet2!$A$3:$B$83,2,FALSE)</f>
        <v>Warren</v>
      </c>
      <c r="D85" s="443" t="s">
        <v>6</v>
      </c>
      <c r="E85" s="618">
        <v>0.21555350919957389</v>
      </c>
      <c r="F85" s="618">
        <v>0.11505335572287526</v>
      </c>
      <c r="G85" s="618">
        <v>3.0063376848491415E-2</v>
      </c>
      <c r="H85" s="618">
        <v>7.7099470956791798E-3</v>
      </c>
      <c r="I85" s="618">
        <v>0.22208981095281946</v>
      </c>
      <c r="J85" s="618">
        <v>4.6024953505588356E-2</v>
      </c>
      <c r="K85" s="161">
        <v>0.98314279999999998</v>
      </c>
      <c r="L85" s="161">
        <v>1.6857199999999999E-2</v>
      </c>
      <c r="M85" s="445">
        <v>2.7508599999999999</v>
      </c>
      <c r="N85" s="445">
        <v>20.48188</v>
      </c>
      <c r="O85" s="445">
        <v>4.7934000000000001</v>
      </c>
      <c r="P85" s="194">
        <f>'Table 4 - Income'!O85/'Table 9 - Circulation'!R85</f>
        <v>9.0859469512305218</v>
      </c>
    </row>
    <row r="86" spans="2:16" ht="14.4" x14ac:dyDescent="0.3">
      <c r="B86" s="453" t="s">
        <v>170</v>
      </c>
      <c r="C86" s="416" t="str">
        <f>VLOOKUP(B86,Sheet2!$A$3:$B$83,2,FALSE)</f>
        <v>Wayne</v>
      </c>
      <c r="D86" s="443" t="s">
        <v>6</v>
      </c>
      <c r="E86" s="618">
        <v>0.25399365458445861</v>
      </c>
      <c r="F86" s="618">
        <v>7.3833144729625599E-2</v>
      </c>
      <c r="G86" s="618">
        <v>2.1729924118827279E-2</v>
      </c>
      <c r="H86" s="618">
        <v>9.4695260377253704E-3</v>
      </c>
      <c r="I86" s="618">
        <v>0.23566901090661688</v>
      </c>
      <c r="J86" s="618">
        <v>5.1086149082552886E-2</v>
      </c>
      <c r="K86" s="161">
        <v>0.8778878</v>
      </c>
      <c r="L86" s="161">
        <v>0.1221122</v>
      </c>
      <c r="M86" s="445">
        <v>2.3056700000000001</v>
      </c>
      <c r="N86" s="445">
        <v>35.548119999999997</v>
      </c>
      <c r="O86" s="445">
        <v>5.79549</v>
      </c>
      <c r="P86" s="194">
        <f>'Table 4 - Income'!O86/'Table 9 - Circulation'!R86</f>
        <v>7.6920772557813404</v>
      </c>
    </row>
    <row r="87" spans="2:16" ht="15" thickBot="1" x14ac:dyDescent="0.35">
      <c r="B87" s="455" t="s">
        <v>172</v>
      </c>
      <c r="C87" s="430" t="str">
        <f>VLOOKUP(B87,Sheet2!$A$3:$B$83,2,FALSE)</f>
        <v>Wilson</v>
      </c>
      <c r="D87" s="456" t="s">
        <v>6</v>
      </c>
      <c r="E87" s="619">
        <v>0.25994409632387344</v>
      </c>
      <c r="F87" s="619">
        <v>8.4631287664002117E-2</v>
      </c>
      <c r="G87" s="619">
        <v>3.3426239538054889E-2</v>
      </c>
      <c r="H87" s="619">
        <v>1.2436368580374532E-3</v>
      </c>
      <c r="I87" s="619">
        <v>0.30926569441723017</v>
      </c>
      <c r="J87" s="619">
        <v>6.7852187161348887E-2</v>
      </c>
      <c r="K87" s="164">
        <v>0.97388200000000003</v>
      </c>
      <c r="L87" s="164">
        <v>2.6117999999999999E-2</v>
      </c>
      <c r="M87" s="458">
        <v>3.0483699999999998</v>
      </c>
      <c r="N87" s="458">
        <v>22.60445</v>
      </c>
      <c r="O87" s="458">
        <v>7.9167100000000001</v>
      </c>
      <c r="P87" s="196">
        <f>'Table 4 - Income'!O87/'Table 9 - Circulation'!R87</f>
        <v>7.9344511402670417</v>
      </c>
    </row>
    <row r="88" spans="2:16" ht="15" thickBot="1" x14ac:dyDescent="0.35">
      <c r="B88" s="363"/>
      <c r="C88" s="363"/>
      <c r="D88" s="363"/>
      <c r="E88" s="6"/>
      <c r="F88" s="6"/>
      <c r="G88" s="6"/>
      <c r="H88" s="6"/>
      <c r="I88" s="6"/>
      <c r="J88" s="6"/>
      <c r="K88" s="369"/>
      <c r="L88" s="369"/>
      <c r="M88" s="370"/>
      <c r="N88" s="370"/>
      <c r="O88" s="370"/>
      <c r="P88" s="325"/>
    </row>
    <row r="89" spans="2:16" ht="14.4" x14ac:dyDescent="0.3">
      <c r="B89" s="371" t="s">
        <v>36</v>
      </c>
      <c r="C89" s="361" t="s">
        <v>36</v>
      </c>
      <c r="D89" s="409" t="s">
        <v>174</v>
      </c>
      <c r="E89" s="620">
        <v>0.25388637207737202</v>
      </c>
      <c r="F89" s="620">
        <v>7.5310584256173513E-2</v>
      </c>
      <c r="G89" s="620">
        <v>2.603272309276651E-2</v>
      </c>
      <c r="H89" s="620">
        <v>2.3822175751271749E-3</v>
      </c>
      <c r="I89" s="620">
        <v>0.23737836577996024</v>
      </c>
      <c r="J89" s="620">
        <v>5.0353977016260536E-2</v>
      </c>
      <c r="K89" s="158">
        <v>0.9082093382716</v>
      </c>
      <c r="L89" s="158">
        <v>9.1790661728395007E-2</v>
      </c>
      <c r="M89" s="450">
        <v>4.6095403703704001</v>
      </c>
      <c r="N89" s="450">
        <v>50.825928395062</v>
      </c>
      <c r="O89" s="450">
        <v>8.8833708641975004</v>
      </c>
      <c r="P89" s="193">
        <f>AVERAGE(P7:P87)</f>
        <v>6.5314814732844173</v>
      </c>
    </row>
    <row r="90" spans="2:16" ht="14.4" x14ac:dyDescent="0.3">
      <c r="B90" s="372" t="s">
        <v>36</v>
      </c>
      <c r="C90" s="362" t="s">
        <v>36</v>
      </c>
      <c r="D90" s="411" t="s">
        <v>176</v>
      </c>
      <c r="E90" s="621">
        <v>0.19731282343445852</v>
      </c>
      <c r="F90" s="621">
        <v>5.802548141253127E-2</v>
      </c>
      <c r="G90" s="621">
        <v>1.9356745308575087E-2</v>
      </c>
      <c r="H90" s="621">
        <v>5.0469065431658943E-4</v>
      </c>
      <c r="I90" s="621">
        <v>0.18332076667414499</v>
      </c>
      <c r="J90" s="621">
        <v>3.7704887111681157E-2</v>
      </c>
      <c r="K90" s="161">
        <v>0.86816439999999995</v>
      </c>
      <c r="L90" s="161">
        <v>4.5668599999999997E-2</v>
      </c>
      <c r="M90" s="445">
        <v>2.4146100000000001</v>
      </c>
      <c r="N90" s="445">
        <v>19.395959999999999</v>
      </c>
      <c r="O90" s="445">
        <v>4.8243999999999998</v>
      </c>
      <c r="P90" s="194">
        <f>QUARTILE(P7:P87,1)</f>
        <v>3.9325579376713331</v>
      </c>
    </row>
    <row r="91" spans="2:16" ht="14.4" x14ac:dyDescent="0.3">
      <c r="B91" s="372" t="s">
        <v>36</v>
      </c>
      <c r="C91" s="362" t="s">
        <v>36</v>
      </c>
      <c r="D91" s="411" t="s">
        <v>177</v>
      </c>
      <c r="E91" s="621">
        <v>0.23459090173286018</v>
      </c>
      <c r="F91" s="621">
        <v>7.3934842350374452E-2</v>
      </c>
      <c r="G91" s="621">
        <v>2.4070967772249083E-2</v>
      </c>
      <c r="H91" s="621">
        <v>1.7376442102264634E-3</v>
      </c>
      <c r="I91" s="621">
        <v>0.22500191165600386</v>
      </c>
      <c r="J91" s="621">
        <v>4.901084731192526E-2</v>
      </c>
      <c r="K91" s="161">
        <v>0.91178970000000004</v>
      </c>
      <c r="L91" s="161">
        <v>8.8210300000000005E-2</v>
      </c>
      <c r="M91" s="445">
        <v>3.5651600000000001</v>
      </c>
      <c r="N91" s="445">
        <v>32.935000000000002</v>
      </c>
      <c r="O91" s="445">
        <v>6.86836</v>
      </c>
      <c r="P91" s="194">
        <f>MEDIAN(P7:P87)</f>
        <v>5.8057837841729167</v>
      </c>
    </row>
    <row r="92" spans="2:16" ht="15" thickBot="1" x14ac:dyDescent="0.35">
      <c r="B92" s="373" t="s">
        <v>36</v>
      </c>
      <c r="C92" s="368" t="s">
        <v>36</v>
      </c>
      <c r="D92" s="414" t="s">
        <v>178</v>
      </c>
      <c r="E92" s="622">
        <v>0.28751370622556532</v>
      </c>
      <c r="F92" s="622">
        <v>8.8706075457383252E-2</v>
      </c>
      <c r="G92" s="622">
        <v>3.2130021563090298E-2</v>
      </c>
      <c r="H92" s="622">
        <v>2.9353020226495904E-3</v>
      </c>
      <c r="I92" s="622">
        <v>0.27206253957902882</v>
      </c>
      <c r="J92" s="622">
        <v>6.0738811811075287E-2</v>
      </c>
      <c r="K92" s="164">
        <v>0.95433140000000005</v>
      </c>
      <c r="L92" s="164">
        <v>0.1318356</v>
      </c>
      <c r="M92" s="458">
        <v>5.7229599999999996</v>
      </c>
      <c r="N92" s="458">
        <v>58.268129999999999</v>
      </c>
      <c r="O92" s="458">
        <v>10.380409999999999</v>
      </c>
      <c r="P92" s="196">
        <f>QUARTILE(P9:P89,3)</f>
        <v>7.8396375112779779</v>
      </c>
    </row>
  </sheetData>
  <autoFilter ref="D6:P6" xr:uid="{2FDB871A-4ED9-4BD7-872B-812B75A688FE}"/>
  <mergeCells count="3">
    <mergeCell ref="B4:B6"/>
    <mergeCell ref="C4:C6"/>
    <mergeCell ref="B1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93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09375" defaultRowHeight="13.2" x14ac:dyDescent="0.25"/>
  <cols>
    <col min="1" max="1" width="4" style="25" customWidth="1"/>
    <col min="2" max="2" width="9.109375" style="25"/>
    <col min="3" max="3" width="16.44140625" style="25" customWidth="1"/>
    <col min="4" max="4" width="14.109375" style="25" customWidth="1"/>
    <col min="5" max="7" width="9.109375" style="25"/>
    <col min="8" max="8" width="15.33203125" style="25" bestFit="1" customWidth="1"/>
    <col min="9" max="9" width="13.88671875" style="25" bestFit="1" customWidth="1"/>
    <col min="10" max="10" width="14.5546875" style="25" bestFit="1" customWidth="1"/>
    <col min="11" max="11" width="11.5546875" style="25" customWidth="1"/>
    <col min="12" max="12" width="14.6640625" style="25" customWidth="1"/>
    <col min="13" max="13" width="12.33203125" style="25" customWidth="1"/>
    <col min="14" max="14" width="9.109375" style="25"/>
    <col min="15" max="15" width="13.5546875" style="25" customWidth="1"/>
    <col min="16" max="16384" width="9.109375" style="25"/>
  </cols>
  <sheetData>
    <row r="1" spans="2:15" ht="15.75" customHeight="1" x14ac:dyDescent="0.3">
      <c r="B1" s="676" t="s">
        <v>379</v>
      </c>
      <c r="C1" s="676"/>
      <c r="D1" s="676"/>
      <c r="E1" s="676"/>
      <c r="F1" s="6"/>
      <c r="G1" s="6"/>
      <c r="H1" s="30"/>
      <c r="I1" s="6"/>
      <c r="J1" s="47"/>
      <c r="K1" s="6"/>
      <c r="L1" s="47"/>
      <c r="M1" s="47"/>
      <c r="N1" s="44"/>
      <c r="O1" s="5" t="s">
        <v>436</v>
      </c>
    </row>
    <row r="2" spans="2:15" ht="15.75" customHeight="1" x14ac:dyDescent="0.3">
      <c r="B2" s="676"/>
      <c r="C2" s="676"/>
      <c r="D2" s="676"/>
      <c r="E2" s="676"/>
      <c r="F2" s="18"/>
      <c r="G2" s="18"/>
      <c r="H2" s="42"/>
      <c r="I2" s="18"/>
      <c r="J2" s="48"/>
      <c r="K2" s="18"/>
      <c r="L2" s="48"/>
      <c r="M2" s="48"/>
      <c r="N2" s="32"/>
      <c r="O2" s="11" t="s">
        <v>180</v>
      </c>
    </row>
    <row r="3" spans="2:15" ht="16.5" customHeight="1" thickBot="1" x14ac:dyDescent="0.35">
      <c r="B3" s="661"/>
      <c r="C3" s="661"/>
      <c r="D3" s="661"/>
      <c r="E3" s="661"/>
      <c r="F3" s="18"/>
      <c r="G3" s="18"/>
      <c r="H3" s="42"/>
      <c r="I3" s="18"/>
      <c r="J3" s="48"/>
      <c r="K3" s="18"/>
      <c r="L3" s="48"/>
      <c r="M3" s="48"/>
      <c r="N3" s="32"/>
      <c r="O3" s="32"/>
    </row>
    <row r="4" spans="2:15" ht="14.4" x14ac:dyDescent="0.3">
      <c r="B4" s="644" t="s">
        <v>422</v>
      </c>
      <c r="C4" s="662" t="s">
        <v>181</v>
      </c>
      <c r="D4" s="138"/>
      <c r="E4" s="239" t="s">
        <v>380</v>
      </c>
      <c r="F4" s="239"/>
      <c r="G4" s="253"/>
      <c r="H4" s="254"/>
      <c r="I4" s="255" t="s">
        <v>381</v>
      </c>
      <c r="J4" s="256" t="s">
        <v>382</v>
      </c>
      <c r="K4" s="257" t="s">
        <v>383</v>
      </c>
      <c r="L4" s="258" t="s">
        <v>383</v>
      </c>
      <c r="M4" s="259" t="s">
        <v>462</v>
      </c>
      <c r="N4" s="677" t="s">
        <v>384</v>
      </c>
      <c r="O4" s="678"/>
    </row>
    <row r="5" spans="2:15" ht="14.4" x14ac:dyDescent="0.3">
      <c r="B5" s="645"/>
      <c r="C5" s="658"/>
      <c r="D5" s="144" t="s">
        <v>182</v>
      </c>
      <c r="E5" s="71" t="s">
        <v>390</v>
      </c>
      <c r="F5" s="260" t="s">
        <v>391</v>
      </c>
      <c r="G5" s="71" t="s">
        <v>173</v>
      </c>
      <c r="H5" s="177" t="s">
        <v>385</v>
      </c>
      <c r="I5" s="261" t="s">
        <v>386</v>
      </c>
      <c r="J5" s="262" t="s">
        <v>387</v>
      </c>
      <c r="K5" s="263" t="s">
        <v>388</v>
      </c>
      <c r="L5" s="264" t="s">
        <v>388</v>
      </c>
      <c r="M5" s="264" t="s">
        <v>463</v>
      </c>
      <c r="N5" s="265" t="s">
        <v>389</v>
      </c>
      <c r="O5" s="266" t="s">
        <v>389</v>
      </c>
    </row>
    <row r="6" spans="2:15" ht="15" thickBot="1" x14ac:dyDescent="0.35">
      <c r="B6" s="646"/>
      <c r="C6" s="659"/>
      <c r="D6" s="151"/>
      <c r="E6" s="267"/>
      <c r="F6" s="267"/>
      <c r="G6" s="267"/>
      <c r="H6" s="248" t="s">
        <v>199</v>
      </c>
      <c r="I6" s="247" t="s">
        <v>387</v>
      </c>
      <c r="J6" s="268" t="s">
        <v>377</v>
      </c>
      <c r="K6" s="269"/>
      <c r="L6" s="270" t="s">
        <v>377</v>
      </c>
      <c r="M6" s="270" t="s">
        <v>464</v>
      </c>
      <c r="N6" s="234" t="s">
        <v>392</v>
      </c>
      <c r="O6" s="271" t="s">
        <v>393</v>
      </c>
    </row>
    <row r="7" spans="2:15" ht="14.4" x14ac:dyDescent="0.3">
      <c r="B7" s="447" t="s">
        <v>5</v>
      </c>
      <c r="C7" s="429" t="str">
        <f>VLOOKUP(B7,Sheet2!$A$3:$B$83,2,FALSE)</f>
        <v>Alamance</v>
      </c>
      <c r="D7" s="448" t="s">
        <v>6</v>
      </c>
      <c r="E7" s="449">
        <v>54105</v>
      </c>
      <c r="F7" s="449">
        <v>44268</v>
      </c>
      <c r="G7" s="449">
        <v>98373</v>
      </c>
      <c r="H7" s="158">
        <v>0.61072409999999999</v>
      </c>
      <c r="I7" s="449">
        <v>459119</v>
      </c>
      <c r="J7" s="450">
        <v>2.85033</v>
      </c>
      <c r="K7" s="449">
        <v>60785</v>
      </c>
      <c r="L7" s="451">
        <v>0.37736999999999998</v>
      </c>
      <c r="M7" s="449">
        <v>1343.9089100000001</v>
      </c>
      <c r="N7" s="449">
        <v>200</v>
      </c>
      <c r="O7" s="452">
        <v>333</v>
      </c>
    </row>
    <row r="8" spans="2:15" ht="14.4" x14ac:dyDescent="0.3">
      <c r="B8" s="453" t="s">
        <v>8</v>
      </c>
      <c r="C8" s="416" t="str">
        <f>VLOOKUP(B8,Sheet2!$A$3:$B$83,2,FALSE)</f>
        <v>Albemarle</v>
      </c>
      <c r="D8" s="443" t="s">
        <v>9</v>
      </c>
      <c r="E8" s="444">
        <v>28348</v>
      </c>
      <c r="F8" s="444">
        <v>6897</v>
      </c>
      <c r="G8" s="444">
        <v>35245</v>
      </c>
      <c r="H8" s="161">
        <v>0.46073700000000001</v>
      </c>
      <c r="I8" s="444">
        <v>101765</v>
      </c>
      <c r="J8" s="445">
        <v>1.3303100000000001</v>
      </c>
      <c r="K8" s="444">
        <v>5373</v>
      </c>
      <c r="L8" s="446">
        <v>7.0239999999999997E-2</v>
      </c>
      <c r="M8" s="444">
        <v>282.78946999999999</v>
      </c>
      <c r="N8" s="444">
        <v>0</v>
      </c>
      <c r="O8" s="454">
        <v>0</v>
      </c>
    </row>
    <row r="9" spans="2:15" ht="14.4" x14ac:dyDescent="0.3">
      <c r="B9" s="453" t="s">
        <v>11</v>
      </c>
      <c r="C9" s="416" t="str">
        <f>VLOOKUP(B9,Sheet2!$A$3:$B$83,2,FALSE)</f>
        <v>Alexander</v>
      </c>
      <c r="D9" s="443" t="s">
        <v>6</v>
      </c>
      <c r="E9" s="444">
        <v>11702</v>
      </c>
      <c r="F9" s="444">
        <v>3647</v>
      </c>
      <c r="G9" s="444">
        <v>15349</v>
      </c>
      <c r="H9" s="161">
        <v>0.399173</v>
      </c>
      <c r="I9" s="444">
        <v>43328</v>
      </c>
      <c r="J9" s="445">
        <v>1.1268100000000001</v>
      </c>
      <c r="K9" s="444">
        <v>2808</v>
      </c>
      <c r="L9" s="446">
        <v>7.3029999999999998E-2</v>
      </c>
      <c r="M9" s="444">
        <v>274.21875</v>
      </c>
      <c r="N9" s="444">
        <v>4579</v>
      </c>
      <c r="O9" s="454">
        <v>4204</v>
      </c>
    </row>
    <row r="10" spans="2:15" ht="14.4" x14ac:dyDescent="0.3">
      <c r="B10" s="453" t="s">
        <v>13</v>
      </c>
      <c r="C10" s="416" t="str">
        <f>VLOOKUP(B10,Sheet2!$A$3:$B$83,2,FALSE)</f>
        <v>Appalachian</v>
      </c>
      <c r="D10" s="443" t="s">
        <v>9</v>
      </c>
      <c r="E10" s="444">
        <v>44154</v>
      </c>
      <c r="F10" s="444">
        <v>29556</v>
      </c>
      <c r="G10" s="444">
        <v>73710</v>
      </c>
      <c r="H10" s="161">
        <v>0.47887269999999998</v>
      </c>
      <c r="I10" s="444">
        <v>386686</v>
      </c>
      <c r="J10" s="445">
        <v>2.5121899999999999</v>
      </c>
      <c r="K10" s="444">
        <v>38840</v>
      </c>
      <c r="L10" s="446">
        <v>0.25233</v>
      </c>
      <c r="M10" s="444">
        <v>800.65966000000003</v>
      </c>
      <c r="N10" s="444">
        <v>17287</v>
      </c>
      <c r="O10" s="454">
        <v>31142</v>
      </c>
    </row>
    <row r="11" spans="2:15" ht="14.4" x14ac:dyDescent="0.3">
      <c r="B11" s="453" t="s">
        <v>15</v>
      </c>
      <c r="C11" s="416" t="str">
        <f>VLOOKUP(B11,Sheet2!$A$3:$B$83,2,FALSE)</f>
        <v>AMY</v>
      </c>
      <c r="D11" s="443" t="s">
        <v>9</v>
      </c>
      <c r="E11" s="444">
        <v>32968</v>
      </c>
      <c r="F11" s="444">
        <v>7643</v>
      </c>
      <c r="G11" s="444">
        <v>40611</v>
      </c>
      <c r="H11" s="161">
        <v>0.78844060000000005</v>
      </c>
      <c r="I11" s="444">
        <v>80400</v>
      </c>
      <c r="J11" s="445">
        <v>1.5609200000000001</v>
      </c>
      <c r="K11" s="444">
        <v>27435</v>
      </c>
      <c r="L11" s="446">
        <v>0.53264</v>
      </c>
      <c r="M11" s="444">
        <v>1306.42857</v>
      </c>
      <c r="N11" s="444">
        <v>0</v>
      </c>
      <c r="O11" s="454">
        <v>0</v>
      </c>
    </row>
    <row r="12" spans="2:15" ht="14.4" x14ac:dyDescent="0.3">
      <c r="B12" s="453" t="s">
        <v>17</v>
      </c>
      <c r="C12" s="416" t="str">
        <f>VLOOKUP(B12,Sheet2!$A$3:$B$83,2,FALSE)</f>
        <v>BHM</v>
      </c>
      <c r="D12" s="443" t="s">
        <v>9</v>
      </c>
      <c r="E12" s="444">
        <v>8491</v>
      </c>
      <c r="F12" s="444">
        <v>10426</v>
      </c>
      <c r="G12" s="444">
        <v>18917</v>
      </c>
      <c r="H12" s="161">
        <v>0.28123100000000001</v>
      </c>
      <c r="I12" s="444">
        <v>97882</v>
      </c>
      <c r="J12" s="445">
        <v>1.4551700000000001</v>
      </c>
      <c r="K12" s="444">
        <v>19968</v>
      </c>
      <c r="L12" s="446">
        <v>0.29686000000000001</v>
      </c>
      <c r="M12" s="444">
        <v>1103.20442</v>
      </c>
      <c r="N12" s="444">
        <v>5284</v>
      </c>
      <c r="O12" s="454">
        <v>4402</v>
      </c>
    </row>
    <row r="13" spans="2:15" ht="14.4" x14ac:dyDescent="0.3">
      <c r="B13" s="453" t="s">
        <v>19</v>
      </c>
      <c r="C13" s="416" t="str">
        <f>VLOOKUP(B13,Sheet2!$A$3:$B$83,2,FALSE)</f>
        <v>Bladen</v>
      </c>
      <c r="D13" s="443" t="s">
        <v>6</v>
      </c>
      <c r="E13" s="444">
        <v>9590</v>
      </c>
      <c r="F13" s="444">
        <v>3041</v>
      </c>
      <c r="G13" s="444">
        <v>12631</v>
      </c>
      <c r="H13" s="161">
        <v>0.367255</v>
      </c>
      <c r="I13" s="444">
        <v>31071</v>
      </c>
      <c r="J13" s="445">
        <v>0.90341000000000005</v>
      </c>
      <c r="K13" s="444">
        <v>4145</v>
      </c>
      <c r="L13" s="446">
        <v>0.12052</v>
      </c>
      <c r="M13" s="444">
        <v>403.99610000000001</v>
      </c>
      <c r="N13" s="444">
        <v>3390</v>
      </c>
      <c r="O13" s="454">
        <v>2696</v>
      </c>
    </row>
    <row r="14" spans="2:15" ht="14.4" x14ac:dyDescent="0.3">
      <c r="B14" s="453" t="s">
        <v>21</v>
      </c>
      <c r="C14" s="416" t="str">
        <f>VLOOKUP(B14,Sheet2!$A$3:$B$83,2,FALSE)</f>
        <v>Nash (Braswell)</v>
      </c>
      <c r="D14" s="443" t="s">
        <v>6</v>
      </c>
      <c r="E14" s="444">
        <v>45807</v>
      </c>
      <c r="F14" s="444">
        <v>9977</v>
      </c>
      <c r="G14" s="444">
        <v>55784</v>
      </c>
      <c r="H14" s="161">
        <v>0.62578100000000003</v>
      </c>
      <c r="I14" s="444">
        <v>165494</v>
      </c>
      <c r="J14" s="445">
        <v>1.8565</v>
      </c>
      <c r="K14" s="444">
        <v>33322</v>
      </c>
      <c r="L14" s="446">
        <v>0.37380000000000002</v>
      </c>
      <c r="M14" s="444">
        <v>1275.72741</v>
      </c>
      <c r="N14" s="444">
        <v>19</v>
      </c>
      <c r="O14" s="454">
        <v>156</v>
      </c>
    </row>
    <row r="15" spans="2:15" ht="14.4" x14ac:dyDescent="0.3">
      <c r="B15" s="453" t="s">
        <v>23</v>
      </c>
      <c r="C15" s="416" t="str">
        <f>VLOOKUP(B15,Sheet2!$A$3:$B$83,2,FALSE)</f>
        <v>Brunswick</v>
      </c>
      <c r="D15" s="443" t="s">
        <v>6</v>
      </c>
      <c r="E15" s="444">
        <v>39216</v>
      </c>
      <c r="F15" s="444">
        <v>8583</v>
      </c>
      <c r="G15" s="444">
        <v>47799</v>
      </c>
      <c r="H15" s="161">
        <v>0.36286689999999999</v>
      </c>
      <c r="I15" s="444">
        <v>263378</v>
      </c>
      <c r="J15" s="445">
        <v>1.9994400000000001</v>
      </c>
      <c r="K15" s="444">
        <v>52247</v>
      </c>
      <c r="L15" s="446">
        <v>0.39662999999999998</v>
      </c>
      <c r="M15" s="444">
        <v>2985.54286</v>
      </c>
      <c r="N15" s="444">
        <v>11</v>
      </c>
      <c r="O15" s="454">
        <v>270</v>
      </c>
    </row>
    <row r="16" spans="2:15" ht="14.4" x14ac:dyDescent="0.3">
      <c r="B16" s="453" t="s">
        <v>25</v>
      </c>
      <c r="C16" s="416" t="str">
        <f>VLOOKUP(B16,Sheet2!$A$3:$B$83,2,FALSE)</f>
        <v>Buncombe</v>
      </c>
      <c r="D16" s="443" t="s">
        <v>6</v>
      </c>
      <c r="E16" s="444">
        <v>117322</v>
      </c>
      <c r="F16" s="444">
        <v>22207</v>
      </c>
      <c r="G16" s="444">
        <v>139529</v>
      </c>
      <c r="H16" s="161">
        <v>0.53350640000000005</v>
      </c>
      <c r="I16" s="444">
        <v>2059246</v>
      </c>
      <c r="J16" s="445">
        <v>7.87378</v>
      </c>
      <c r="K16" s="444">
        <v>112031</v>
      </c>
      <c r="L16" s="446">
        <v>0.42836000000000002</v>
      </c>
      <c r="M16" s="444">
        <v>1931.56897</v>
      </c>
      <c r="N16" s="444">
        <v>37948</v>
      </c>
      <c r="O16" s="454">
        <v>52099</v>
      </c>
    </row>
    <row r="17" spans="2:15" ht="14.4" x14ac:dyDescent="0.3">
      <c r="B17" s="453" t="s">
        <v>27</v>
      </c>
      <c r="C17" s="416" t="str">
        <f>VLOOKUP(B17,Sheet2!$A$3:$B$83,2,FALSE)</f>
        <v>Burke</v>
      </c>
      <c r="D17" s="443" t="s">
        <v>6</v>
      </c>
      <c r="E17" s="444">
        <v>47197</v>
      </c>
      <c r="F17" s="444">
        <v>17650</v>
      </c>
      <c r="G17" s="444">
        <v>64847</v>
      </c>
      <c r="H17" s="161">
        <v>0.71909199999999995</v>
      </c>
      <c r="I17" s="444">
        <v>140401</v>
      </c>
      <c r="J17" s="445">
        <v>1.55691</v>
      </c>
      <c r="K17" s="444">
        <v>21736</v>
      </c>
      <c r="L17" s="446">
        <v>0.24102999999999999</v>
      </c>
      <c r="M17" s="444">
        <v>907.55741</v>
      </c>
      <c r="N17" s="444">
        <v>124</v>
      </c>
      <c r="O17" s="454">
        <v>222</v>
      </c>
    </row>
    <row r="18" spans="2:15" ht="14.4" x14ac:dyDescent="0.3">
      <c r="B18" s="453" t="s">
        <v>29</v>
      </c>
      <c r="C18" s="416" t="str">
        <f>VLOOKUP(B18,Sheet2!$A$3:$B$83,2,FALSE)</f>
        <v>Cabarrus</v>
      </c>
      <c r="D18" s="443" t="s">
        <v>6</v>
      </c>
      <c r="E18" s="444">
        <v>73445</v>
      </c>
      <c r="F18" s="444">
        <v>17750</v>
      </c>
      <c r="G18" s="444">
        <v>91195</v>
      </c>
      <c r="H18" s="161">
        <v>0.44382959999999999</v>
      </c>
      <c r="I18" s="444">
        <v>369378</v>
      </c>
      <c r="J18" s="445">
        <v>1.7977000000000001</v>
      </c>
      <c r="K18" s="444">
        <v>80782</v>
      </c>
      <c r="L18" s="446">
        <v>0.39315</v>
      </c>
      <c r="M18" s="444">
        <v>1648.6122399999999</v>
      </c>
      <c r="N18" s="444">
        <v>251</v>
      </c>
      <c r="O18" s="454">
        <v>284</v>
      </c>
    </row>
    <row r="19" spans="2:15" ht="14.4" x14ac:dyDescent="0.3">
      <c r="B19" s="453" t="s">
        <v>31</v>
      </c>
      <c r="C19" s="416" t="str">
        <f>VLOOKUP(B19,Sheet2!$A$3:$B$83,2,FALSE)</f>
        <v>Caldwell</v>
      </c>
      <c r="D19" s="443" t="s">
        <v>6</v>
      </c>
      <c r="E19" s="444">
        <v>26242</v>
      </c>
      <c r="F19" s="444">
        <v>6663</v>
      </c>
      <c r="G19" s="444">
        <v>32905</v>
      </c>
      <c r="H19" s="161">
        <v>0.39510339999999999</v>
      </c>
      <c r="I19" s="444">
        <v>316582</v>
      </c>
      <c r="J19" s="445">
        <v>3.8013300000000001</v>
      </c>
      <c r="K19" s="444">
        <v>55276</v>
      </c>
      <c r="L19" s="446">
        <v>0.66371999999999998</v>
      </c>
      <c r="M19" s="444">
        <v>2512.5454500000001</v>
      </c>
      <c r="N19" s="444">
        <v>12483</v>
      </c>
      <c r="O19" s="454">
        <v>7984</v>
      </c>
    </row>
    <row r="20" spans="2:15" ht="14.4" x14ac:dyDescent="0.3">
      <c r="B20" s="453" t="s">
        <v>33</v>
      </c>
      <c r="C20" s="416" t="str">
        <f>VLOOKUP(B20,Sheet2!$A$3:$B$83,2,FALSE)</f>
        <v>Caswell</v>
      </c>
      <c r="D20" s="443" t="s">
        <v>6</v>
      </c>
      <c r="E20" s="444">
        <v>5853</v>
      </c>
      <c r="F20" s="444">
        <v>2082</v>
      </c>
      <c r="G20" s="444">
        <v>7935</v>
      </c>
      <c r="H20" s="161">
        <v>0.33482430000000002</v>
      </c>
      <c r="I20" s="444">
        <v>15886</v>
      </c>
      <c r="J20" s="445">
        <v>0.67032000000000003</v>
      </c>
      <c r="K20" s="444">
        <v>3561</v>
      </c>
      <c r="L20" s="446">
        <v>0.15026</v>
      </c>
      <c r="M20" s="444">
        <v>525.99704999999994</v>
      </c>
      <c r="N20" s="444">
        <v>2108</v>
      </c>
      <c r="O20" s="454">
        <v>1119</v>
      </c>
    </row>
    <row r="21" spans="2:15" ht="14.4" x14ac:dyDescent="0.3">
      <c r="B21" s="453" t="s">
        <v>35</v>
      </c>
      <c r="C21" s="416" t="str">
        <f>VLOOKUP(B21,Sheet2!$A$3:$B$83,2,FALSE)</f>
        <v>Catawba</v>
      </c>
      <c r="D21" s="443" t="s">
        <v>6</v>
      </c>
      <c r="E21" s="444">
        <v>77514</v>
      </c>
      <c r="F21" s="444">
        <v>13638</v>
      </c>
      <c r="G21" s="444">
        <v>91152</v>
      </c>
      <c r="H21" s="161">
        <v>0.78318030000000005</v>
      </c>
      <c r="I21" s="444">
        <v>362316</v>
      </c>
      <c r="J21" s="445">
        <v>3.1130300000000002</v>
      </c>
      <c r="K21" s="444">
        <v>51564</v>
      </c>
      <c r="L21" s="446">
        <v>0.44303999999999999</v>
      </c>
      <c r="M21" s="444">
        <v>1481.72414</v>
      </c>
      <c r="N21" s="444">
        <v>0</v>
      </c>
      <c r="O21" s="454">
        <v>129</v>
      </c>
    </row>
    <row r="22" spans="2:15" ht="14.4" x14ac:dyDescent="0.3">
      <c r="B22" s="453" t="s">
        <v>38</v>
      </c>
      <c r="C22" s="416" t="str">
        <f>VLOOKUP(B22,Sheet2!$A$3:$B$83,2,FALSE)</f>
        <v>Chapel Hill</v>
      </c>
      <c r="D22" s="443" t="s">
        <v>39</v>
      </c>
      <c r="E22" s="444">
        <v>43507</v>
      </c>
      <c r="F22" s="444">
        <v>7817</v>
      </c>
      <c r="G22" s="444">
        <v>51324</v>
      </c>
      <c r="H22" s="161">
        <v>0.85678509999999997</v>
      </c>
      <c r="I22" s="444">
        <v>711174</v>
      </c>
      <c r="J22" s="445">
        <v>11.87209</v>
      </c>
      <c r="K22" s="444">
        <v>0</v>
      </c>
      <c r="L22" s="446">
        <v>2.0000000000000002E-5</v>
      </c>
      <c r="M22" s="444">
        <v>2.8490000000000001E-2</v>
      </c>
      <c r="N22" s="444">
        <v>0</v>
      </c>
      <c r="O22" s="454">
        <v>0</v>
      </c>
    </row>
    <row r="23" spans="2:15" ht="14.4" x14ac:dyDescent="0.3">
      <c r="B23" s="453" t="s">
        <v>41</v>
      </c>
      <c r="C23" s="416" t="str">
        <f>VLOOKUP(B23,Sheet2!$A$3:$B$83,2,FALSE)</f>
        <v>Mecklenburg</v>
      </c>
      <c r="D23" s="443" t="s">
        <v>6</v>
      </c>
      <c r="E23" s="444">
        <v>656808</v>
      </c>
      <c r="F23" s="444">
        <v>394865</v>
      </c>
      <c r="G23" s="444">
        <v>1051673</v>
      </c>
      <c r="H23" s="161">
        <v>0.97621089999999999</v>
      </c>
      <c r="I23" s="444">
        <v>3153216</v>
      </c>
      <c r="J23" s="445">
        <v>2.9269599999999998</v>
      </c>
      <c r="K23" s="444">
        <v>1590545</v>
      </c>
      <c r="L23" s="446">
        <v>1.4764200000000001</v>
      </c>
      <c r="M23" s="444">
        <v>3813.1592799999999</v>
      </c>
      <c r="N23" s="444">
        <v>2111</v>
      </c>
      <c r="O23" s="454">
        <v>2007</v>
      </c>
    </row>
    <row r="24" spans="2:15" ht="14.4" x14ac:dyDescent="0.3">
      <c r="B24" s="453" t="s">
        <v>43</v>
      </c>
      <c r="C24" s="416" t="str">
        <f>VLOOKUP(B24,Sheet2!$A$3:$B$83,2,FALSE)</f>
        <v>Chatham</v>
      </c>
      <c r="D24" s="443" t="s">
        <v>6</v>
      </c>
      <c r="E24" s="444">
        <v>32846</v>
      </c>
      <c r="F24" s="444">
        <v>4482</v>
      </c>
      <c r="G24" s="444">
        <v>37328</v>
      </c>
      <c r="H24" s="161">
        <v>0.49880400000000003</v>
      </c>
      <c r="I24" s="444">
        <v>171177</v>
      </c>
      <c r="J24" s="445">
        <v>2.2873899999999998</v>
      </c>
      <c r="K24" s="444">
        <v>29898</v>
      </c>
      <c r="L24" s="446">
        <v>0.39951999999999999</v>
      </c>
      <c r="M24" s="444">
        <v>1708.45714</v>
      </c>
      <c r="N24" s="444">
        <v>0</v>
      </c>
      <c r="O24" s="454">
        <v>254</v>
      </c>
    </row>
    <row r="25" spans="2:15" ht="14.4" x14ac:dyDescent="0.3">
      <c r="B25" s="453" t="s">
        <v>45</v>
      </c>
      <c r="C25" s="416" t="str">
        <f>VLOOKUP(B25,Sheet2!$A$3:$B$83,2,FALSE)</f>
        <v>Cleveland</v>
      </c>
      <c r="D25" s="443" t="s">
        <v>6</v>
      </c>
      <c r="E25" s="444">
        <v>27868</v>
      </c>
      <c r="F25" s="444">
        <v>15132</v>
      </c>
      <c r="G25" s="444">
        <v>43000</v>
      </c>
      <c r="H25" s="161">
        <v>0.48355900000000002</v>
      </c>
      <c r="I25" s="444">
        <v>140137</v>
      </c>
      <c r="J25" s="445">
        <v>1.57592</v>
      </c>
      <c r="K25" s="444">
        <v>45222</v>
      </c>
      <c r="L25" s="446">
        <v>0.50854999999999995</v>
      </c>
      <c r="M25" s="444">
        <v>2477.9178099999999</v>
      </c>
      <c r="N25" s="444">
        <v>6953</v>
      </c>
      <c r="O25" s="454">
        <v>5067</v>
      </c>
    </row>
    <row r="26" spans="2:15" ht="14.4" x14ac:dyDescent="0.3">
      <c r="B26" s="453" t="s">
        <v>47</v>
      </c>
      <c r="C26" s="416" t="str">
        <f>VLOOKUP(B26,Sheet2!$A$3:$B$83,2,FALSE)</f>
        <v>Columbus</v>
      </c>
      <c r="D26" s="443" t="s">
        <v>6</v>
      </c>
      <c r="E26" s="444">
        <v>31707</v>
      </c>
      <c r="F26" s="444">
        <v>11811</v>
      </c>
      <c r="G26" s="444">
        <v>43518</v>
      </c>
      <c r="H26" s="161">
        <v>0.76426479999999997</v>
      </c>
      <c r="I26" s="444">
        <v>81289</v>
      </c>
      <c r="J26" s="445">
        <v>1.4276</v>
      </c>
      <c r="K26" s="444">
        <v>38771</v>
      </c>
      <c r="L26" s="446">
        <v>0.68089999999999995</v>
      </c>
      <c r="M26" s="444">
        <v>1550.84</v>
      </c>
      <c r="N26" s="444">
        <v>10</v>
      </c>
      <c r="O26" s="454">
        <v>55</v>
      </c>
    </row>
    <row r="27" spans="2:15" ht="14.4" x14ac:dyDescent="0.3">
      <c r="B27" s="453" t="s">
        <v>49</v>
      </c>
      <c r="C27" s="416" t="str">
        <f>VLOOKUP(B27,Sheet2!$A$3:$B$83,2,FALSE)</f>
        <v>CPC</v>
      </c>
      <c r="D27" s="443" t="s">
        <v>9</v>
      </c>
      <c r="E27" s="444">
        <v>73651</v>
      </c>
      <c r="F27" s="444">
        <v>14560</v>
      </c>
      <c r="G27" s="444">
        <v>88211</v>
      </c>
      <c r="H27" s="161">
        <v>0.47123019999999999</v>
      </c>
      <c r="I27" s="444">
        <v>569640</v>
      </c>
      <c r="J27" s="445">
        <v>3.0430600000000001</v>
      </c>
      <c r="K27" s="444">
        <v>140955</v>
      </c>
      <c r="L27" s="446">
        <v>0.75299000000000005</v>
      </c>
      <c r="M27" s="444">
        <v>1990.6086700000001</v>
      </c>
      <c r="N27" s="444">
        <v>202</v>
      </c>
      <c r="O27" s="454">
        <v>181</v>
      </c>
    </row>
    <row r="28" spans="2:15" ht="14.4" x14ac:dyDescent="0.3">
      <c r="B28" s="453" t="s">
        <v>51</v>
      </c>
      <c r="C28" s="416" t="str">
        <f>VLOOKUP(B28,Sheet2!$A$3:$B$83,2,FALSE)</f>
        <v>Cumberland</v>
      </c>
      <c r="D28" s="443" t="s">
        <v>6</v>
      </c>
      <c r="E28" s="444">
        <v>197402</v>
      </c>
      <c r="F28" s="444">
        <v>36018</v>
      </c>
      <c r="G28" s="444">
        <v>233420</v>
      </c>
      <c r="H28" s="161">
        <v>0.70818320000000001</v>
      </c>
      <c r="I28" s="444">
        <v>1208774</v>
      </c>
      <c r="J28" s="445">
        <v>3.6673499999999999</v>
      </c>
      <c r="K28" s="444">
        <v>218109</v>
      </c>
      <c r="L28" s="446">
        <v>0.66173000000000004</v>
      </c>
      <c r="M28" s="444">
        <v>1349.8514700000001</v>
      </c>
      <c r="N28" s="444">
        <v>37581</v>
      </c>
      <c r="O28" s="454">
        <v>37263</v>
      </c>
    </row>
    <row r="29" spans="2:15" ht="14.4" x14ac:dyDescent="0.3">
      <c r="B29" s="453" t="s">
        <v>53</v>
      </c>
      <c r="C29" s="416" t="str">
        <f>VLOOKUP(B29,Sheet2!$A$3:$B$83,2,FALSE)</f>
        <v>Davidson</v>
      </c>
      <c r="D29" s="443" t="s">
        <v>6</v>
      </c>
      <c r="E29" s="444">
        <v>75302</v>
      </c>
      <c r="F29" s="444">
        <v>31419</v>
      </c>
      <c r="G29" s="444">
        <v>106721</v>
      </c>
      <c r="H29" s="161">
        <v>0.6629292</v>
      </c>
      <c r="I29" s="444">
        <v>452061</v>
      </c>
      <c r="J29" s="445">
        <v>2.8081100000000001</v>
      </c>
      <c r="K29" s="444">
        <v>231290</v>
      </c>
      <c r="L29" s="446">
        <v>1.4367300000000001</v>
      </c>
      <c r="M29" s="444">
        <v>3845.8596600000001</v>
      </c>
      <c r="N29" s="444">
        <v>39294</v>
      </c>
      <c r="O29" s="454">
        <v>39472</v>
      </c>
    </row>
    <row r="30" spans="2:15" ht="14.4" x14ac:dyDescent="0.3">
      <c r="B30" s="453" t="s">
        <v>55</v>
      </c>
      <c r="C30" s="416" t="str">
        <f>VLOOKUP(B30,Sheet2!$A$3:$B$83,2,FALSE)</f>
        <v>Davie</v>
      </c>
      <c r="D30" s="443" t="s">
        <v>6</v>
      </c>
      <c r="E30" s="444">
        <v>13017</v>
      </c>
      <c r="F30" s="444">
        <v>10949</v>
      </c>
      <c r="G30" s="444">
        <v>23966</v>
      </c>
      <c r="H30" s="161">
        <v>0.56091000000000002</v>
      </c>
      <c r="I30" s="444">
        <v>66611</v>
      </c>
      <c r="J30" s="445">
        <v>1.5589900000000001</v>
      </c>
      <c r="K30" s="444">
        <v>5161</v>
      </c>
      <c r="L30" s="446">
        <v>0.12078999999999999</v>
      </c>
      <c r="M30" s="444">
        <v>519.21528999999998</v>
      </c>
      <c r="N30" s="444">
        <v>5623</v>
      </c>
      <c r="O30" s="454">
        <v>2709</v>
      </c>
    </row>
    <row r="31" spans="2:15" ht="14.4" x14ac:dyDescent="0.3">
      <c r="B31" s="453" t="s">
        <v>57</v>
      </c>
      <c r="C31" s="416" t="str">
        <f>VLOOKUP(B31,Sheet2!$A$3:$B$83,2,FALSE)</f>
        <v>Duplin</v>
      </c>
      <c r="D31" s="443" t="s">
        <v>6</v>
      </c>
      <c r="E31" s="444">
        <v>2340</v>
      </c>
      <c r="F31" s="444">
        <v>453</v>
      </c>
      <c r="G31" s="444">
        <v>2793</v>
      </c>
      <c r="H31" s="161">
        <v>4.6930899999999998E-2</v>
      </c>
      <c r="I31" s="444">
        <v>31928</v>
      </c>
      <c r="J31" s="445">
        <v>0.53649000000000002</v>
      </c>
      <c r="K31" s="444">
        <v>4004</v>
      </c>
      <c r="L31" s="446">
        <v>6.7280000000000006E-2</v>
      </c>
      <c r="M31" s="444">
        <v>400.4</v>
      </c>
      <c r="N31" s="444">
        <v>15</v>
      </c>
      <c r="O31" s="454">
        <v>28</v>
      </c>
    </row>
    <row r="32" spans="2:15" ht="14.4" x14ac:dyDescent="0.3">
      <c r="B32" s="453" t="s">
        <v>59</v>
      </c>
      <c r="C32" s="416" t="str">
        <f>VLOOKUP(B32,Sheet2!$A$3:$B$83,2,FALSE)</f>
        <v>Durham</v>
      </c>
      <c r="D32" s="443" t="s">
        <v>6</v>
      </c>
      <c r="E32" s="444">
        <v>180544</v>
      </c>
      <c r="F32" s="444">
        <v>43841</v>
      </c>
      <c r="G32" s="444">
        <v>224385</v>
      </c>
      <c r="H32" s="161">
        <v>0.74058369999999996</v>
      </c>
      <c r="I32" s="444">
        <v>746026</v>
      </c>
      <c r="J32" s="445">
        <v>2.4622600000000001</v>
      </c>
      <c r="K32" s="444">
        <v>165406</v>
      </c>
      <c r="L32" s="446">
        <v>0.54591999999999996</v>
      </c>
      <c r="M32" s="444">
        <v>1294.6618699999999</v>
      </c>
      <c r="N32" s="444">
        <v>1397</v>
      </c>
      <c r="O32" s="454">
        <v>2211</v>
      </c>
    </row>
    <row r="33" spans="2:15" ht="14.4" x14ac:dyDescent="0.3">
      <c r="B33" s="453" t="s">
        <v>61</v>
      </c>
      <c r="C33" s="416" t="str">
        <f>VLOOKUP(B33,Sheet2!$A$3:$B$83,2,FALSE)</f>
        <v>E. Albemarle</v>
      </c>
      <c r="D33" s="443" t="s">
        <v>9</v>
      </c>
      <c r="E33" s="444">
        <v>43551</v>
      </c>
      <c r="F33" s="444">
        <v>20609</v>
      </c>
      <c r="G33" s="444">
        <v>64160</v>
      </c>
      <c r="H33" s="161">
        <v>0.5610697</v>
      </c>
      <c r="I33" s="444">
        <v>321543</v>
      </c>
      <c r="J33" s="445">
        <v>2.8118500000000002</v>
      </c>
      <c r="K33" s="444">
        <v>75510</v>
      </c>
      <c r="L33" s="446">
        <v>0.66032000000000002</v>
      </c>
      <c r="M33" s="444">
        <v>1614.49647</v>
      </c>
      <c r="N33" s="444">
        <v>462</v>
      </c>
      <c r="O33" s="454">
        <v>768</v>
      </c>
    </row>
    <row r="34" spans="2:15" ht="14.4" x14ac:dyDescent="0.3">
      <c r="B34" s="453" t="s">
        <v>63</v>
      </c>
      <c r="C34" s="416" t="str">
        <f>VLOOKUP(B34,Sheet2!$A$3:$B$83,2,FALSE)</f>
        <v>Edgecombe</v>
      </c>
      <c r="D34" s="443" t="s">
        <v>6</v>
      </c>
      <c r="E34" s="444">
        <v>14266</v>
      </c>
      <c r="F34" s="444">
        <v>4191</v>
      </c>
      <c r="G34" s="444">
        <v>18457</v>
      </c>
      <c r="H34" s="161">
        <v>0.349194</v>
      </c>
      <c r="I34" s="444">
        <v>131033</v>
      </c>
      <c r="J34" s="445">
        <v>2.47906</v>
      </c>
      <c r="K34" s="444">
        <v>6702</v>
      </c>
      <c r="L34" s="446">
        <v>0.1268</v>
      </c>
      <c r="M34" s="444">
        <v>536.16</v>
      </c>
      <c r="N34" s="444">
        <v>26</v>
      </c>
      <c r="O34" s="454">
        <v>67</v>
      </c>
    </row>
    <row r="35" spans="2:15" ht="14.4" x14ac:dyDescent="0.3">
      <c r="B35" s="453" t="s">
        <v>65</v>
      </c>
      <c r="C35" s="416" t="str">
        <f>VLOOKUP(B35,Sheet2!$A$3:$B$83,2,FALSE)</f>
        <v>Farmville</v>
      </c>
      <c r="D35" s="443" t="s">
        <v>39</v>
      </c>
      <c r="E35" s="444">
        <v>5509</v>
      </c>
      <c r="F35" s="444">
        <v>31462</v>
      </c>
      <c r="G35" s="444">
        <v>36971</v>
      </c>
      <c r="H35" s="161">
        <v>7.9593110999999999</v>
      </c>
      <c r="I35" s="444">
        <v>32385</v>
      </c>
      <c r="J35" s="445">
        <v>6.97201</v>
      </c>
      <c r="K35" s="444">
        <v>10062</v>
      </c>
      <c r="L35" s="446">
        <v>2.1661999999999999</v>
      </c>
      <c r="M35" s="444">
        <v>2515.5</v>
      </c>
      <c r="N35" s="444">
        <v>2173</v>
      </c>
      <c r="O35" s="454">
        <v>1136</v>
      </c>
    </row>
    <row r="36" spans="2:15" ht="14.4" x14ac:dyDescent="0.3">
      <c r="B36" s="453" t="s">
        <v>67</v>
      </c>
      <c r="C36" s="416" t="str">
        <f>VLOOKUP(B36,Sheet2!$A$3:$B$83,2,FALSE)</f>
        <v>Fontana</v>
      </c>
      <c r="D36" s="443" t="s">
        <v>9</v>
      </c>
      <c r="E36" s="444">
        <v>44462</v>
      </c>
      <c r="F36" s="444">
        <v>14062</v>
      </c>
      <c r="G36" s="444">
        <v>58524</v>
      </c>
      <c r="H36" s="161">
        <v>0.62573769999999995</v>
      </c>
      <c r="I36" s="444">
        <v>394714</v>
      </c>
      <c r="J36" s="445">
        <v>4.2202799999999998</v>
      </c>
      <c r="K36" s="444">
        <v>115385</v>
      </c>
      <c r="L36" s="446">
        <v>1.23369</v>
      </c>
      <c r="M36" s="444">
        <v>1802.8906300000001</v>
      </c>
      <c r="N36" s="444">
        <v>24448</v>
      </c>
      <c r="O36" s="454">
        <v>12968</v>
      </c>
    </row>
    <row r="37" spans="2:15" ht="14.4" x14ac:dyDescent="0.3">
      <c r="B37" s="453" t="s">
        <v>69</v>
      </c>
      <c r="C37" s="416" t="str">
        <f>VLOOKUP(B37,Sheet2!$A$3:$B$83,2,FALSE)</f>
        <v>Forsyth</v>
      </c>
      <c r="D37" s="443" t="s">
        <v>6</v>
      </c>
      <c r="E37" s="444">
        <v>142617</v>
      </c>
      <c r="F37" s="444">
        <v>40126</v>
      </c>
      <c r="G37" s="444">
        <v>182743</v>
      </c>
      <c r="H37" s="161">
        <v>0.49050490000000002</v>
      </c>
      <c r="I37" s="444">
        <v>1235940</v>
      </c>
      <c r="J37" s="445">
        <v>3.3174199999999998</v>
      </c>
      <c r="K37" s="444">
        <v>402367</v>
      </c>
      <c r="L37" s="446">
        <v>1.08</v>
      </c>
      <c r="M37" s="444">
        <v>3876.3680199999999</v>
      </c>
      <c r="N37" s="444">
        <v>23926</v>
      </c>
      <c r="O37" s="454">
        <v>82926</v>
      </c>
    </row>
    <row r="38" spans="2:15" ht="14.4" x14ac:dyDescent="0.3">
      <c r="B38" s="453" t="s">
        <v>71</v>
      </c>
      <c r="C38" s="416" t="str">
        <f>VLOOKUP(B38,Sheet2!$A$3:$B$83,2,FALSE)</f>
        <v>Franklin</v>
      </c>
      <c r="D38" s="443" t="s">
        <v>6</v>
      </c>
      <c r="E38" s="444">
        <v>21495</v>
      </c>
      <c r="F38" s="444">
        <v>7475</v>
      </c>
      <c r="G38" s="444">
        <v>28970</v>
      </c>
      <c r="H38" s="161">
        <v>0.43554739999999997</v>
      </c>
      <c r="I38" s="444">
        <v>199875</v>
      </c>
      <c r="J38" s="445">
        <v>3.00501</v>
      </c>
      <c r="K38" s="444">
        <v>12844</v>
      </c>
      <c r="L38" s="446">
        <v>0.19309999999999999</v>
      </c>
      <c r="M38" s="444">
        <v>912.86424999999997</v>
      </c>
      <c r="N38" s="444">
        <v>6384</v>
      </c>
      <c r="O38" s="454">
        <v>6645</v>
      </c>
    </row>
    <row r="39" spans="2:15" ht="14.4" x14ac:dyDescent="0.3">
      <c r="B39" s="453" t="s">
        <v>73</v>
      </c>
      <c r="C39" s="416" t="str">
        <f>VLOOKUP(B39,Sheet2!$A$3:$B$83,2,FALSE)</f>
        <v>Gaston</v>
      </c>
      <c r="D39" s="443" t="s">
        <v>6</v>
      </c>
      <c r="E39" s="444">
        <v>58957</v>
      </c>
      <c r="F39" s="444">
        <v>49807</v>
      </c>
      <c r="G39" s="444">
        <v>108764</v>
      </c>
      <c r="H39" s="161">
        <v>0.50020010000000004</v>
      </c>
      <c r="I39" s="444">
        <v>567500</v>
      </c>
      <c r="J39" s="445">
        <v>2.6099000000000001</v>
      </c>
      <c r="K39" s="444">
        <v>163904</v>
      </c>
      <c r="L39" s="446">
        <v>0.75378999999999996</v>
      </c>
      <c r="M39" s="444">
        <v>2900.9557500000001</v>
      </c>
      <c r="N39" s="444">
        <v>281</v>
      </c>
      <c r="O39" s="454">
        <v>1335</v>
      </c>
    </row>
    <row r="40" spans="2:15" ht="14.4" x14ac:dyDescent="0.3">
      <c r="B40" s="453" t="s">
        <v>75</v>
      </c>
      <c r="C40" s="416" t="str">
        <f>VLOOKUP(B40,Sheet2!$A$3:$B$83,2,FALSE)</f>
        <v>Washington</v>
      </c>
      <c r="D40" s="443" t="s">
        <v>39</v>
      </c>
      <c r="E40" s="444">
        <v>13007</v>
      </c>
      <c r="F40" s="444">
        <v>3425</v>
      </c>
      <c r="G40" s="444">
        <v>16432</v>
      </c>
      <c r="H40" s="161">
        <v>1.7414159</v>
      </c>
      <c r="I40" s="444">
        <v>85118</v>
      </c>
      <c r="J40" s="445">
        <v>9.0205599999999997</v>
      </c>
      <c r="K40" s="444">
        <v>19097</v>
      </c>
      <c r="L40" s="446">
        <v>2.0238399999999999</v>
      </c>
      <c r="M40" s="444">
        <v>2580.6756799999998</v>
      </c>
      <c r="N40" s="444">
        <v>4821</v>
      </c>
      <c r="O40" s="454">
        <v>2939</v>
      </c>
    </row>
    <row r="41" spans="2:15" ht="14.4" x14ac:dyDescent="0.3">
      <c r="B41" s="453" t="s">
        <v>77</v>
      </c>
      <c r="C41" s="416" t="str">
        <f>VLOOKUP(B41,Sheet2!$A$3:$B$83,2,FALSE)</f>
        <v>Granville</v>
      </c>
      <c r="D41" s="443" t="s">
        <v>6</v>
      </c>
      <c r="E41" s="444">
        <v>36386</v>
      </c>
      <c r="F41" s="444">
        <v>5873</v>
      </c>
      <c r="G41" s="444">
        <v>42259</v>
      </c>
      <c r="H41" s="161">
        <v>0.70461030000000002</v>
      </c>
      <c r="I41" s="444">
        <v>197347</v>
      </c>
      <c r="J41" s="445">
        <v>3.2904900000000001</v>
      </c>
      <c r="K41" s="444">
        <v>33454</v>
      </c>
      <c r="L41" s="446">
        <v>0.55779999999999996</v>
      </c>
      <c r="M41" s="444">
        <v>1423.57447</v>
      </c>
      <c r="N41" s="444">
        <v>48</v>
      </c>
      <c r="O41" s="454">
        <v>27</v>
      </c>
    </row>
    <row r="42" spans="2:15" ht="14.4" x14ac:dyDescent="0.3">
      <c r="B42" s="453" t="s">
        <v>79</v>
      </c>
      <c r="C42" s="416" t="str">
        <f>VLOOKUP(B42,Sheet2!$A$3:$B$83,2,FALSE)</f>
        <v>Guilford (Greensboro)</v>
      </c>
      <c r="D42" s="443" t="s">
        <v>6</v>
      </c>
      <c r="E42" s="444">
        <v>197214</v>
      </c>
      <c r="F42" s="444">
        <v>59534</v>
      </c>
      <c r="G42" s="444">
        <v>256748</v>
      </c>
      <c r="H42" s="161">
        <v>0.6131896</v>
      </c>
      <c r="I42" s="444">
        <v>2479777</v>
      </c>
      <c r="J42" s="445">
        <v>5.9224399999999999</v>
      </c>
      <c r="K42" s="444">
        <v>171873</v>
      </c>
      <c r="L42" s="446">
        <v>0.41048000000000001</v>
      </c>
      <c r="M42" s="444">
        <v>1809.18947</v>
      </c>
      <c r="N42" s="444">
        <v>646</v>
      </c>
      <c r="O42" s="454">
        <v>321</v>
      </c>
    </row>
    <row r="43" spans="2:15" ht="14.4" x14ac:dyDescent="0.3">
      <c r="B43" s="453" t="s">
        <v>81</v>
      </c>
      <c r="C43" s="416" t="str">
        <f>VLOOKUP(B43,Sheet2!$A$3:$B$83,2,FALSE)</f>
        <v>Halifax</v>
      </c>
      <c r="D43" s="443" t="s">
        <v>6</v>
      </c>
      <c r="E43" s="444">
        <v>17106</v>
      </c>
      <c r="F43" s="444">
        <v>5391</v>
      </c>
      <c r="G43" s="444">
        <v>22497</v>
      </c>
      <c r="H43" s="161">
        <v>0.61028669999999996</v>
      </c>
      <c r="I43" s="444">
        <v>70003</v>
      </c>
      <c r="J43" s="445">
        <v>1.899</v>
      </c>
      <c r="K43" s="444">
        <v>55097</v>
      </c>
      <c r="L43" s="446">
        <v>1.49464</v>
      </c>
      <c r="M43" s="444">
        <v>4591.4166699999996</v>
      </c>
      <c r="N43" s="444">
        <v>0</v>
      </c>
      <c r="O43" s="454">
        <v>21</v>
      </c>
    </row>
    <row r="44" spans="2:15" ht="14.4" x14ac:dyDescent="0.3">
      <c r="B44" s="453" t="s">
        <v>83</v>
      </c>
      <c r="C44" s="416" t="str">
        <f>VLOOKUP(B44,Sheet2!$A$3:$B$83,2,FALSE)</f>
        <v>Harnett</v>
      </c>
      <c r="D44" s="443" t="s">
        <v>6</v>
      </c>
      <c r="E44" s="444">
        <v>52343</v>
      </c>
      <c r="F44" s="444">
        <v>13146</v>
      </c>
      <c r="G44" s="444">
        <v>65489</v>
      </c>
      <c r="H44" s="161">
        <v>0.50050059999999996</v>
      </c>
      <c r="I44" s="444">
        <v>236846</v>
      </c>
      <c r="J44" s="445">
        <v>1.8101</v>
      </c>
      <c r="K44" s="444">
        <v>56628</v>
      </c>
      <c r="L44" s="446">
        <v>0.43278</v>
      </c>
      <c r="M44" s="444">
        <v>2097.3333299999999</v>
      </c>
      <c r="N44" s="444">
        <v>10440</v>
      </c>
      <c r="O44" s="454">
        <v>10193</v>
      </c>
    </row>
    <row r="45" spans="2:15" ht="14.4" x14ac:dyDescent="0.3">
      <c r="B45" s="453" t="s">
        <v>85</v>
      </c>
      <c r="C45" s="416" t="str">
        <f>VLOOKUP(B45,Sheet2!$A$3:$B$83,2,FALSE)</f>
        <v>Nashville</v>
      </c>
      <c r="D45" s="443" t="s">
        <v>39</v>
      </c>
      <c r="E45" s="444">
        <v>2224</v>
      </c>
      <c r="F45" s="444">
        <v>300</v>
      </c>
      <c r="G45" s="444">
        <v>2524</v>
      </c>
      <c r="H45" s="161">
        <v>0.48333969999999998</v>
      </c>
      <c r="I45" s="444">
        <v>46026</v>
      </c>
      <c r="J45" s="445">
        <v>8.81386</v>
      </c>
      <c r="K45" s="444">
        <v>5575</v>
      </c>
      <c r="L45" s="446">
        <v>1.0676000000000001</v>
      </c>
      <c r="M45" s="444">
        <v>1311.7647099999999</v>
      </c>
      <c r="N45" s="444">
        <v>1056</v>
      </c>
      <c r="O45" s="454">
        <v>624</v>
      </c>
    </row>
    <row r="46" spans="2:15" ht="14.4" x14ac:dyDescent="0.3">
      <c r="B46" s="453" t="s">
        <v>87</v>
      </c>
      <c r="C46" s="416" t="str">
        <f>VLOOKUP(B46,Sheet2!$A$3:$B$83,2,FALSE)</f>
        <v>Haywood</v>
      </c>
      <c r="D46" s="443" t="s">
        <v>6</v>
      </c>
      <c r="E46" s="444">
        <v>34351</v>
      </c>
      <c r="F46" s="444">
        <v>6385</v>
      </c>
      <c r="G46" s="444">
        <v>40736</v>
      </c>
      <c r="H46" s="161">
        <v>0.65410990000000002</v>
      </c>
      <c r="I46" s="444">
        <v>214261</v>
      </c>
      <c r="J46" s="445">
        <v>3.4404499999999998</v>
      </c>
      <c r="K46" s="444">
        <v>9180</v>
      </c>
      <c r="L46" s="446">
        <v>0.14741000000000001</v>
      </c>
      <c r="M46" s="444">
        <v>573.75</v>
      </c>
      <c r="N46" s="444">
        <v>31664</v>
      </c>
      <c r="O46" s="454">
        <v>32099</v>
      </c>
    </row>
    <row r="47" spans="2:15" ht="14.4" x14ac:dyDescent="0.3">
      <c r="B47" s="453" t="s">
        <v>89</v>
      </c>
      <c r="C47" s="416" t="str">
        <f>VLOOKUP(B47,Sheet2!$A$3:$B$83,2,FALSE)</f>
        <v>Henderson</v>
      </c>
      <c r="D47" s="443" t="s">
        <v>6</v>
      </c>
      <c r="E47" s="444">
        <v>64720</v>
      </c>
      <c r="F47" s="444">
        <v>28431</v>
      </c>
      <c r="G47" s="444">
        <v>93151</v>
      </c>
      <c r="H47" s="161">
        <v>0.80183000000000004</v>
      </c>
      <c r="I47" s="444">
        <v>541271</v>
      </c>
      <c r="J47" s="445">
        <v>4.6591800000000001</v>
      </c>
      <c r="K47" s="444">
        <v>92935</v>
      </c>
      <c r="L47" s="446">
        <v>0.79996999999999996</v>
      </c>
      <c r="M47" s="444">
        <v>2486.2225800000001</v>
      </c>
      <c r="N47" s="444">
        <v>27547</v>
      </c>
      <c r="O47" s="454">
        <v>33687</v>
      </c>
    </row>
    <row r="48" spans="2:15" ht="14.4" x14ac:dyDescent="0.3">
      <c r="B48" s="453" t="s">
        <v>91</v>
      </c>
      <c r="C48" s="416" t="str">
        <f>VLOOKUP(B48,Sheet2!$A$3:$B$83,2,FALSE)</f>
        <v>Hickory</v>
      </c>
      <c r="D48" s="443" t="s">
        <v>39</v>
      </c>
      <c r="E48" s="444">
        <v>30430</v>
      </c>
      <c r="F48" s="444">
        <v>12758</v>
      </c>
      <c r="G48" s="444">
        <v>43188</v>
      </c>
      <c r="H48" s="161">
        <v>1.0624354</v>
      </c>
      <c r="I48" s="444">
        <v>295159</v>
      </c>
      <c r="J48" s="445">
        <v>7.26098</v>
      </c>
      <c r="K48" s="444">
        <v>95367</v>
      </c>
      <c r="L48" s="446">
        <v>2.34605</v>
      </c>
      <c r="M48" s="444">
        <v>3823.8572600000002</v>
      </c>
      <c r="N48" s="444">
        <v>142</v>
      </c>
      <c r="O48" s="454">
        <v>222</v>
      </c>
    </row>
    <row r="49" spans="2:15" ht="14.4" x14ac:dyDescent="0.3">
      <c r="B49" s="453" t="s">
        <v>93</v>
      </c>
      <c r="C49" s="416" t="str">
        <f>VLOOKUP(B49,Sheet2!$A$3:$B$83,2,FALSE)</f>
        <v>High Point</v>
      </c>
      <c r="D49" s="443" t="s">
        <v>39</v>
      </c>
      <c r="E49" s="444">
        <v>79793</v>
      </c>
      <c r="F49" s="444">
        <v>14502</v>
      </c>
      <c r="G49" s="444">
        <v>94295</v>
      </c>
      <c r="H49" s="161">
        <v>0.84590750000000003</v>
      </c>
      <c r="I49" s="444">
        <v>264539</v>
      </c>
      <c r="J49" s="445">
        <v>2.3731399999999998</v>
      </c>
      <c r="K49" s="444">
        <v>96994</v>
      </c>
      <c r="L49" s="446">
        <v>0.87012</v>
      </c>
      <c r="M49" s="444">
        <v>1787.9078300000001</v>
      </c>
      <c r="N49" s="444">
        <v>1941</v>
      </c>
      <c r="O49" s="454">
        <v>798</v>
      </c>
    </row>
    <row r="50" spans="2:15" ht="14.4" x14ac:dyDescent="0.3">
      <c r="B50" s="453" t="s">
        <v>95</v>
      </c>
      <c r="C50" s="416" t="str">
        <f>VLOOKUP(B50,Sheet2!$A$3:$B$83,2,FALSE)</f>
        <v>Clayton</v>
      </c>
      <c r="D50" s="443" t="s">
        <v>39</v>
      </c>
      <c r="E50" s="444">
        <v>4876</v>
      </c>
      <c r="F50" s="444">
        <v>536</v>
      </c>
      <c r="G50" s="444">
        <v>5412</v>
      </c>
      <c r="H50" s="161">
        <v>0.26909309999999997</v>
      </c>
      <c r="I50" s="444">
        <v>53114</v>
      </c>
      <c r="J50" s="445">
        <v>2.6409099999999999</v>
      </c>
      <c r="K50" s="444">
        <v>20688</v>
      </c>
      <c r="L50" s="446">
        <v>1.02864</v>
      </c>
      <c r="M50" s="444">
        <v>2224.51613</v>
      </c>
      <c r="N50" s="444">
        <v>0</v>
      </c>
      <c r="O50" s="454">
        <v>390</v>
      </c>
    </row>
    <row r="51" spans="2:15" ht="14.4" x14ac:dyDescent="0.3">
      <c r="B51" s="453" t="s">
        <v>97</v>
      </c>
      <c r="C51" s="416" t="str">
        <f>VLOOKUP(B51,Sheet2!$A$3:$B$83,2,FALSE)</f>
        <v>Iredell</v>
      </c>
      <c r="D51" s="443" t="s">
        <v>6</v>
      </c>
      <c r="E51" s="444">
        <v>33375</v>
      </c>
      <c r="F51" s="444">
        <v>37521</v>
      </c>
      <c r="G51" s="444">
        <v>70896</v>
      </c>
      <c r="H51" s="161">
        <v>0.51917919999999995</v>
      </c>
      <c r="I51" s="444">
        <v>231956</v>
      </c>
      <c r="J51" s="445">
        <v>1.6986399999999999</v>
      </c>
      <c r="K51" s="444">
        <v>64951</v>
      </c>
      <c r="L51" s="446">
        <v>0.47564000000000001</v>
      </c>
      <c r="M51" s="444">
        <v>2137.9526000000001</v>
      </c>
      <c r="N51" s="444">
        <v>19050</v>
      </c>
      <c r="O51" s="454">
        <v>12614</v>
      </c>
    </row>
    <row r="52" spans="2:15" ht="14.4" x14ac:dyDescent="0.3">
      <c r="B52" s="453" t="s">
        <v>99</v>
      </c>
      <c r="C52" s="416" t="str">
        <f>VLOOKUP(B52,Sheet2!$A$3:$B$83,2,FALSE)</f>
        <v>Kings Mountain</v>
      </c>
      <c r="D52" s="443" t="s">
        <v>39</v>
      </c>
      <c r="E52" s="444">
        <v>14271</v>
      </c>
      <c r="F52" s="444">
        <v>16</v>
      </c>
      <c r="G52" s="444">
        <v>14287</v>
      </c>
      <c r="H52" s="161">
        <v>1.3300129999999999</v>
      </c>
      <c r="I52" s="444">
        <v>79251</v>
      </c>
      <c r="J52" s="445">
        <v>7.3776799999999998</v>
      </c>
      <c r="K52" s="444">
        <v>0</v>
      </c>
      <c r="L52" s="446">
        <v>0</v>
      </c>
      <c r="M52" s="444">
        <v>0</v>
      </c>
      <c r="N52" s="444">
        <v>5003</v>
      </c>
      <c r="O52" s="454">
        <v>3634</v>
      </c>
    </row>
    <row r="53" spans="2:15" ht="14.4" x14ac:dyDescent="0.3">
      <c r="B53" s="453" t="s">
        <v>101</v>
      </c>
      <c r="C53" s="416" t="str">
        <f>VLOOKUP(B53,Sheet2!$A$3:$B$83,2,FALSE)</f>
        <v>Lee</v>
      </c>
      <c r="D53" s="443" t="s">
        <v>6</v>
      </c>
      <c r="E53" s="444">
        <v>28826</v>
      </c>
      <c r="F53" s="444">
        <v>17239</v>
      </c>
      <c r="G53" s="444">
        <v>46065</v>
      </c>
      <c r="H53" s="161">
        <v>0.77632840000000003</v>
      </c>
      <c r="I53" s="444">
        <v>143523</v>
      </c>
      <c r="J53" s="445">
        <v>2.4187799999999999</v>
      </c>
      <c r="K53" s="444">
        <v>25064</v>
      </c>
      <c r="L53" s="446">
        <v>0.4224</v>
      </c>
      <c r="M53" s="444">
        <v>2715.49296</v>
      </c>
      <c r="N53" s="444">
        <v>6527</v>
      </c>
      <c r="O53" s="454">
        <v>2851</v>
      </c>
    </row>
    <row r="54" spans="2:15" ht="14.4" x14ac:dyDescent="0.3">
      <c r="B54" s="453" t="s">
        <v>103</v>
      </c>
      <c r="C54" s="416" t="str">
        <f>VLOOKUP(B54,Sheet2!$A$3:$B$83,2,FALSE)</f>
        <v>Lincoln</v>
      </c>
      <c r="D54" s="443" t="s">
        <v>6</v>
      </c>
      <c r="E54" s="444">
        <v>44964</v>
      </c>
      <c r="F54" s="444">
        <v>25668</v>
      </c>
      <c r="G54" s="444">
        <v>70632</v>
      </c>
      <c r="H54" s="161">
        <v>0.84842220000000002</v>
      </c>
      <c r="I54" s="444">
        <v>181865</v>
      </c>
      <c r="J54" s="445">
        <v>2.1845400000000001</v>
      </c>
      <c r="K54" s="444">
        <v>17244</v>
      </c>
      <c r="L54" s="446">
        <v>0.20713000000000001</v>
      </c>
      <c r="M54" s="444">
        <v>749.73913000000005</v>
      </c>
      <c r="N54" s="444">
        <v>0</v>
      </c>
      <c r="O54" s="454">
        <v>5</v>
      </c>
    </row>
    <row r="55" spans="2:15" ht="14.4" x14ac:dyDescent="0.3">
      <c r="B55" s="453" t="s">
        <v>105</v>
      </c>
      <c r="C55" s="416" t="str">
        <f>VLOOKUP(B55,Sheet2!$A$3:$B$83,2,FALSE)</f>
        <v>Madison</v>
      </c>
      <c r="D55" s="443" t="s">
        <v>6</v>
      </c>
      <c r="E55" s="444">
        <v>7446</v>
      </c>
      <c r="F55" s="444">
        <v>3286</v>
      </c>
      <c r="G55" s="444">
        <v>10732</v>
      </c>
      <c r="H55" s="161">
        <v>0.48255399999999998</v>
      </c>
      <c r="I55" s="444">
        <v>120747</v>
      </c>
      <c r="J55" s="445">
        <v>5.4292699999999998</v>
      </c>
      <c r="K55" s="444">
        <v>5730</v>
      </c>
      <c r="L55" s="446">
        <v>0.25763999999999998</v>
      </c>
      <c r="M55" s="444">
        <v>442.47104000000002</v>
      </c>
      <c r="N55" s="444">
        <v>0</v>
      </c>
      <c r="O55" s="454">
        <v>5</v>
      </c>
    </row>
    <row r="56" spans="2:15" ht="14.4" x14ac:dyDescent="0.3">
      <c r="B56" s="453" t="s">
        <v>107</v>
      </c>
      <c r="C56" s="416" t="str">
        <f>VLOOKUP(B56,Sheet2!$A$3:$B$83,2,FALSE)</f>
        <v>McDowell</v>
      </c>
      <c r="D56" s="443" t="s">
        <v>6</v>
      </c>
      <c r="E56" s="444">
        <v>16725</v>
      </c>
      <c r="F56" s="444">
        <v>3978</v>
      </c>
      <c r="G56" s="444">
        <v>20703</v>
      </c>
      <c r="H56" s="161">
        <v>0.45286110000000002</v>
      </c>
      <c r="I56" s="444">
        <v>96241</v>
      </c>
      <c r="J56" s="445">
        <v>2.1051899999999999</v>
      </c>
      <c r="K56" s="444">
        <v>8817</v>
      </c>
      <c r="L56" s="446">
        <v>0.19286</v>
      </c>
      <c r="M56" s="444">
        <v>453.31619999999998</v>
      </c>
      <c r="N56" s="444">
        <v>5715</v>
      </c>
      <c r="O56" s="454">
        <v>7234</v>
      </c>
    </row>
    <row r="57" spans="2:15" ht="14.4" x14ac:dyDescent="0.3">
      <c r="B57" s="453" t="s">
        <v>109</v>
      </c>
      <c r="C57" s="416" t="str">
        <f>VLOOKUP(B57,Sheet2!$A$3:$B$83,2,FALSE)</f>
        <v>Mooresville</v>
      </c>
      <c r="D57" s="443" t="s">
        <v>39</v>
      </c>
      <c r="E57" s="444">
        <v>40590</v>
      </c>
      <c r="F57" s="444">
        <v>15852</v>
      </c>
      <c r="G57" s="444">
        <v>56442</v>
      </c>
      <c r="H57" s="161">
        <v>1.4107326</v>
      </c>
      <c r="I57" s="444">
        <v>198053</v>
      </c>
      <c r="J57" s="445">
        <v>4.9502100000000002</v>
      </c>
      <c r="K57" s="444">
        <v>32511</v>
      </c>
      <c r="L57" s="446">
        <v>0.81259000000000003</v>
      </c>
      <c r="M57" s="444">
        <v>1028.8291099999999</v>
      </c>
      <c r="N57" s="444">
        <v>266</v>
      </c>
      <c r="O57" s="454">
        <v>155</v>
      </c>
    </row>
    <row r="58" spans="2:15" ht="14.4" x14ac:dyDescent="0.3">
      <c r="B58" s="453" t="s">
        <v>111</v>
      </c>
      <c r="C58" s="416" t="str">
        <f>VLOOKUP(B58,Sheet2!$A$3:$B$83,2,FALSE)</f>
        <v>Nantahala</v>
      </c>
      <c r="D58" s="443" t="s">
        <v>9</v>
      </c>
      <c r="E58" s="444">
        <v>13752</v>
      </c>
      <c r="F58" s="444">
        <v>2260</v>
      </c>
      <c r="G58" s="444">
        <v>16012</v>
      </c>
      <c r="H58" s="161">
        <v>0.32320700000000002</v>
      </c>
      <c r="I58" s="444">
        <v>254729</v>
      </c>
      <c r="J58" s="445">
        <v>5.1417799999999998</v>
      </c>
      <c r="K58" s="444">
        <v>78145</v>
      </c>
      <c r="L58" s="446">
        <v>1.57738</v>
      </c>
      <c r="M58" s="444">
        <v>5866.7417400000004</v>
      </c>
      <c r="N58" s="444">
        <v>7</v>
      </c>
      <c r="O58" s="454">
        <v>54</v>
      </c>
    </row>
    <row r="59" spans="2:15" ht="14.4" x14ac:dyDescent="0.3">
      <c r="B59" s="453" t="s">
        <v>113</v>
      </c>
      <c r="C59" s="416" t="str">
        <f>VLOOKUP(B59,Sheet2!$A$3:$B$83,2,FALSE)</f>
        <v>Neuse</v>
      </c>
      <c r="D59" s="443" t="s">
        <v>9</v>
      </c>
      <c r="E59" s="444">
        <v>40955</v>
      </c>
      <c r="F59" s="444">
        <v>11385</v>
      </c>
      <c r="G59" s="444">
        <v>52340</v>
      </c>
      <c r="H59" s="161">
        <v>0.58575350000000004</v>
      </c>
      <c r="I59" s="444">
        <v>383822</v>
      </c>
      <c r="J59" s="445">
        <v>4.2954699999999999</v>
      </c>
      <c r="K59" s="444">
        <v>189815</v>
      </c>
      <c r="L59" s="446">
        <v>2.1242800000000002</v>
      </c>
      <c r="M59" s="444">
        <v>6391.07744</v>
      </c>
      <c r="N59" s="444">
        <v>18414</v>
      </c>
      <c r="O59" s="454">
        <v>4420</v>
      </c>
    </row>
    <row r="60" spans="2:15" ht="14.4" x14ac:dyDescent="0.3">
      <c r="B60" s="453" t="s">
        <v>115</v>
      </c>
      <c r="C60" s="416" t="str">
        <f>VLOOKUP(B60,Sheet2!$A$3:$B$83,2,FALSE)</f>
        <v>New Hanover</v>
      </c>
      <c r="D60" s="443" t="s">
        <v>6</v>
      </c>
      <c r="E60" s="444">
        <v>92087</v>
      </c>
      <c r="F60" s="444">
        <v>39458</v>
      </c>
      <c r="G60" s="444">
        <v>131545</v>
      </c>
      <c r="H60" s="161">
        <v>0.57882789999999995</v>
      </c>
      <c r="I60" s="444">
        <v>793581</v>
      </c>
      <c r="J60" s="445">
        <v>3.49194</v>
      </c>
      <c r="K60" s="444">
        <v>270357</v>
      </c>
      <c r="L60" s="446">
        <v>1.18963</v>
      </c>
      <c r="M60" s="444">
        <v>5877.3260899999996</v>
      </c>
      <c r="N60" s="444">
        <v>1359</v>
      </c>
      <c r="O60" s="454">
        <v>614</v>
      </c>
    </row>
    <row r="61" spans="2:15" ht="14.4" x14ac:dyDescent="0.3">
      <c r="B61" s="453" t="s">
        <v>117</v>
      </c>
      <c r="C61" s="416" t="str">
        <f>VLOOKUP(B61,Sheet2!$A$3:$B$83,2,FALSE)</f>
        <v>Northwestern</v>
      </c>
      <c r="D61" s="443" t="s">
        <v>9</v>
      </c>
      <c r="E61" s="444">
        <v>46749</v>
      </c>
      <c r="F61" s="444">
        <v>19892</v>
      </c>
      <c r="G61" s="444">
        <v>66641</v>
      </c>
      <c r="H61" s="161">
        <v>0.3955167</v>
      </c>
      <c r="I61" s="444">
        <v>315247</v>
      </c>
      <c r="J61" s="445">
        <v>1.871</v>
      </c>
      <c r="K61" s="444">
        <v>197001</v>
      </c>
      <c r="L61" s="446">
        <v>1.1692100000000001</v>
      </c>
      <c r="M61" s="444">
        <v>4004.8993700000001</v>
      </c>
      <c r="N61" s="444">
        <v>21451</v>
      </c>
      <c r="O61" s="454">
        <v>22001</v>
      </c>
    </row>
    <row r="62" spans="2:15" ht="14.4" x14ac:dyDescent="0.3">
      <c r="B62" s="453" t="s">
        <v>119</v>
      </c>
      <c r="C62" s="416" t="str">
        <f>VLOOKUP(B62,Sheet2!$A$3:$B$83,2,FALSE)</f>
        <v>Onslow</v>
      </c>
      <c r="D62" s="443" t="s">
        <v>6</v>
      </c>
      <c r="E62" s="444">
        <v>44723</v>
      </c>
      <c r="F62" s="444">
        <v>13626</v>
      </c>
      <c r="G62" s="444">
        <v>58349</v>
      </c>
      <c r="H62" s="161">
        <v>0.29827569999999998</v>
      </c>
      <c r="I62" s="444">
        <v>389346</v>
      </c>
      <c r="J62" s="445">
        <v>1.99031</v>
      </c>
      <c r="K62" s="444">
        <v>96157</v>
      </c>
      <c r="L62" s="446">
        <v>0.49154999999999999</v>
      </c>
      <c r="M62" s="444">
        <v>2913.8484800000001</v>
      </c>
      <c r="N62" s="444">
        <v>689</v>
      </c>
      <c r="O62" s="454">
        <v>300</v>
      </c>
    </row>
    <row r="63" spans="2:15" ht="14.4" x14ac:dyDescent="0.3">
      <c r="B63" s="453" t="s">
        <v>121</v>
      </c>
      <c r="C63" s="416" t="str">
        <f>VLOOKUP(B63,Sheet2!$A$3:$B$83,2,FALSE)</f>
        <v>Orange</v>
      </c>
      <c r="D63" s="443" t="s">
        <v>6</v>
      </c>
      <c r="E63" s="444">
        <v>12405</v>
      </c>
      <c r="F63" s="444">
        <v>6167</v>
      </c>
      <c r="G63" s="444">
        <v>18572</v>
      </c>
      <c r="H63" s="161">
        <v>0.21680559999999999</v>
      </c>
      <c r="I63" s="444">
        <v>227402</v>
      </c>
      <c r="J63" s="445">
        <v>2.6546400000000001</v>
      </c>
      <c r="K63" s="444">
        <v>22109</v>
      </c>
      <c r="L63" s="446">
        <v>0.2581</v>
      </c>
      <c r="M63" s="444">
        <v>879.78512000000001</v>
      </c>
      <c r="N63" s="444">
        <v>14</v>
      </c>
      <c r="O63" s="454">
        <v>313</v>
      </c>
    </row>
    <row r="64" spans="2:15" ht="14.4" x14ac:dyDescent="0.3">
      <c r="B64" s="453" t="s">
        <v>124</v>
      </c>
      <c r="C64" s="416" t="str">
        <f>VLOOKUP(B64,Sheet2!$A$3:$B$83,2,FALSE)</f>
        <v>Pender</v>
      </c>
      <c r="D64" s="443" t="s">
        <v>6</v>
      </c>
      <c r="E64" s="444">
        <v>7610</v>
      </c>
      <c r="F64" s="444">
        <v>915</v>
      </c>
      <c r="G64" s="444">
        <v>8525</v>
      </c>
      <c r="H64" s="161">
        <v>0.1397564</v>
      </c>
      <c r="I64" s="444">
        <v>104702</v>
      </c>
      <c r="J64" s="445">
        <v>1.71645</v>
      </c>
      <c r="K64" s="444">
        <v>24419</v>
      </c>
      <c r="L64" s="446">
        <v>0.40032000000000001</v>
      </c>
      <c r="M64" s="444">
        <v>1769.4927499999999</v>
      </c>
      <c r="N64" s="444">
        <v>15</v>
      </c>
      <c r="O64" s="454">
        <v>70</v>
      </c>
    </row>
    <row r="65" spans="2:15" ht="14.4" x14ac:dyDescent="0.3">
      <c r="B65" s="453" t="s">
        <v>126</v>
      </c>
      <c r="C65" s="416" t="str">
        <f>VLOOKUP(B65,Sheet2!$A$3:$B$83,2,FALSE)</f>
        <v>Vance (Perry)</v>
      </c>
      <c r="D65" s="443" t="s">
        <v>6</v>
      </c>
      <c r="E65" s="444">
        <v>23929</v>
      </c>
      <c r="F65" s="444">
        <v>3913</v>
      </c>
      <c r="G65" s="444">
        <v>27842</v>
      </c>
      <c r="H65" s="161">
        <v>0.62061429999999995</v>
      </c>
      <c r="I65" s="444">
        <v>155000</v>
      </c>
      <c r="J65" s="445">
        <v>3.4550399999999999</v>
      </c>
      <c r="K65" s="444">
        <v>15000</v>
      </c>
      <c r="L65" s="446">
        <v>0.33435999999999999</v>
      </c>
      <c r="M65" s="444">
        <v>1000</v>
      </c>
      <c r="N65" s="444">
        <v>1800</v>
      </c>
      <c r="O65" s="454">
        <v>2400</v>
      </c>
    </row>
    <row r="66" spans="2:15" ht="14.4" x14ac:dyDescent="0.3">
      <c r="B66" s="453" t="s">
        <v>129</v>
      </c>
      <c r="C66" s="416" t="str">
        <f>VLOOKUP(B66,Sheet2!$A$3:$B$83,2,FALSE)</f>
        <v>Person</v>
      </c>
      <c r="D66" s="443" t="s">
        <v>6</v>
      </c>
      <c r="E66" s="444">
        <v>26366</v>
      </c>
      <c r="F66" s="444">
        <v>7258</v>
      </c>
      <c r="G66" s="444">
        <v>33624</v>
      </c>
      <c r="H66" s="161">
        <v>0.8433832</v>
      </c>
      <c r="I66" s="444">
        <v>93859</v>
      </c>
      <c r="J66" s="445">
        <v>2.3542399999999999</v>
      </c>
      <c r="K66" s="444">
        <v>7395</v>
      </c>
      <c r="L66" s="446">
        <v>0.18548999999999999</v>
      </c>
      <c r="M66" s="444">
        <v>1056.42857</v>
      </c>
      <c r="N66" s="444">
        <v>9</v>
      </c>
      <c r="O66" s="454">
        <v>66</v>
      </c>
    </row>
    <row r="67" spans="2:15" ht="14.4" x14ac:dyDescent="0.3">
      <c r="B67" s="453" t="s">
        <v>131</v>
      </c>
      <c r="C67" s="416" t="str">
        <f>VLOOKUP(B67,Sheet2!$A$3:$B$83,2,FALSE)</f>
        <v>Pettigrew</v>
      </c>
      <c r="D67" s="443" t="s">
        <v>9</v>
      </c>
      <c r="E67" s="444">
        <v>17233</v>
      </c>
      <c r="F67" s="444">
        <v>4848</v>
      </c>
      <c r="G67" s="444">
        <v>22081</v>
      </c>
      <c r="H67" s="161">
        <v>0.49816129999999997</v>
      </c>
      <c r="I67" s="444">
        <v>212500</v>
      </c>
      <c r="J67" s="445">
        <v>4.79413</v>
      </c>
      <c r="K67" s="444">
        <v>15852</v>
      </c>
      <c r="L67" s="446">
        <v>0.35763</v>
      </c>
      <c r="M67" s="444">
        <v>1981.5</v>
      </c>
      <c r="N67" s="444">
        <v>36</v>
      </c>
      <c r="O67" s="454">
        <v>125</v>
      </c>
    </row>
    <row r="68" spans="2:15" ht="14.4" x14ac:dyDescent="0.3">
      <c r="B68" s="453" t="s">
        <v>133</v>
      </c>
      <c r="C68" s="416" t="str">
        <f>VLOOKUP(B68,Sheet2!$A$3:$B$83,2,FALSE)</f>
        <v>Polk</v>
      </c>
      <c r="D68" s="443" t="s">
        <v>6</v>
      </c>
      <c r="E68" s="444">
        <v>7557</v>
      </c>
      <c r="F68" s="444">
        <v>893</v>
      </c>
      <c r="G68" s="444">
        <v>8450</v>
      </c>
      <c r="H68" s="161">
        <v>0.39945160000000002</v>
      </c>
      <c r="I68" s="444">
        <v>102660</v>
      </c>
      <c r="J68" s="445">
        <v>4.8529799999999996</v>
      </c>
      <c r="K68" s="444">
        <v>13375</v>
      </c>
      <c r="L68" s="446">
        <v>0.63227</v>
      </c>
      <c r="M68" s="444">
        <v>1278.6806899999999</v>
      </c>
      <c r="N68" s="444">
        <v>7920</v>
      </c>
      <c r="O68" s="454">
        <v>6886</v>
      </c>
    </row>
    <row r="69" spans="2:15" ht="14.4" x14ac:dyDescent="0.3">
      <c r="B69" s="453" t="s">
        <v>135</v>
      </c>
      <c r="C69" s="416" t="str">
        <f>VLOOKUP(B69,Sheet2!$A$3:$B$83,2,FALSE)</f>
        <v>Johnston</v>
      </c>
      <c r="D69" s="443" t="s">
        <v>6</v>
      </c>
      <c r="E69" s="444">
        <v>41995</v>
      </c>
      <c r="F69" s="444">
        <v>12128</v>
      </c>
      <c r="G69" s="444">
        <v>54123</v>
      </c>
      <c r="H69" s="161">
        <v>0.30999520000000003</v>
      </c>
      <c r="I69" s="444">
        <v>208408</v>
      </c>
      <c r="J69" s="445">
        <v>1.1936800000000001</v>
      </c>
      <c r="K69" s="444">
        <v>110257</v>
      </c>
      <c r="L69" s="446">
        <v>0.63151000000000002</v>
      </c>
      <c r="M69" s="444">
        <v>4240.6538499999997</v>
      </c>
      <c r="N69" s="444">
        <v>15048</v>
      </c>
      <c r="O69" s="454">
        <v>9970</v>
      </c>
    </row>
    <row r="70" spans="2:15" ht="14.4" x14ac:dyDescent="0.3">
      <c r="B70" s="453" t="s">
        <v>137</v>
      </c>
      <c r="C70" s="416" t="str">
        <f>VLOOKUP(B70,Sheet2!$A$3:$B$83,2,FALSE)</f>
        <v>Randolph</v>
      </c>
      <c r="D70" s="443" t="s">
        <v>6</v>
      </c>
      <c r="E70" s="444">
        <v>95088</v>
      </c>
      <c r="F70" s="444">
        <v>53375</v>
      </c>
      <c r="G70" s="444">
        <v>148463</v>
      </c>
      <c r="H70" s="161">
        <v>1.0262609</v>
      </c>
      <c r="I70" s="444">
        <v>495050</v>
      </c>
      <c r="J70" s="445">
        <v>3.4220700000000002</v>
      </c>
      <c r="K70" s="444">
        <v>102216</v>
      </c>
      <c r="L70" s="446">
        <v>0.70657999999999999</v>
      </c>
      <c r="M70" s="444">
        <v>2287.7350000000001</v>
      </c>
      <c r="N70" s="444">
        <v>369</v>
      </c>
      <c r="O70" s="454">
        <v>110</v>
      </c>
    </row>
    <row r="71" spans="2:15" ht="14.4" x14ac:dyDescent="0.3">
      <c r="B71" s="453" t="s">
        <v>139</v>
      </c>
      <c r="C71" s="416" t="str">
        <f>VLOOKUP(B71,Sheet2!$A$3:$B$83,2,FALSE)</f>
        <v>Roanoke Rapids</v>
      </c>
      <c r="D71" s="443" t="s">
        <v>39</v>
      </c>
      <c r="E71" s="444">
        <v>7363</v>
      </c>
      <c r="F71" s="444">
        <v>978</v>
      </c>
      <c r="G71" s="444">
        <v>8341</v>
      </c>
      <c r="H71" s="161">
        <v>0.55785180000000001</v>
      </c>
      <c r="I71" s="444">
        <v>23679</v>
      </c>
      <c r="J71" s="445">
        <v>1.5836699999999999</v>
      </c>
      <c r="K71" s="444">
        <v>18652</v>
      </c>
      <c r="L71" s="446">
        <v>1.24746</v>
      </c>
      <c r="M71" s="444">
        <v>3499.4371500000002</v>
      </c>
      <c r="N71" s="444">
        <v>0</v>
      </c>
      <c r="O71" s="454">
        <v>0</v>
      </c>
    </row>
    <row r="72" spans="2:15" ht="14.4" x14ac:dyDescent="0.3">
      <c r="B72" s="453" t="s">
        <v>141</v>
      </c>
      <c r="C72" s="416" t="str">
        <f>VLOOKUP(B72,Sheet2!$A$3:$B$83,2,FALSE)</f>
        <v>Robeson</v>
      </c>
      <c r="D72" s="443" t="s">
        <v>6</v>
      </c>
      <c r="E72" s="444">
        <v>13102</v>
      </c>
      <c r="F72" s="444">
        <v>4282</v>
      </c>
      <c r="G72" s="444">
        <v>17384</v>
      </c>
      <c r="H72" s="161">
        <v>0.13167699999999999</v>
      </c>
      <c r="I72" s="444">
        <v>130319</v>
      </c>
      <c r="J72" s="445">
        <v>0.98712</v>
      </c>
      <c r="K72" s="444">
        <v>18382</v>
      </c>
      <c r="L72" s="446">
        <v>0.13924</v>
      </c>
      <c r="M72" s="444">
        <v>926.04534000000001</v>
      </c>
      <c r="N72" s="444">
        <v>12</v>
      </c>
      <c r="O72" s="454">
        <v>165</v>
      </c>
    </row>
    <row r="73" spans="2:15" ht="14.4" x14ac:dyDescent="0.3">
      <c r="B73" s="453" t="s">
        <v>143</v>
      </c>
      <c r="C73" s="416" t="str">
        <f>VLOOKUP(B73,Sheet2!$A$3:$B$83,2,FALSE)</f>
        <v>Rockingham</v>
      </c>
      <c r="D73" s="443" t="s">
        <v>6</v>
      </c>
      <c r="E73" s="444">
        <v>35522</v>
      </c>
      <c r="F73" s="444">
        <v>21367</v>
      </c>
      <c r="G73" s="444">
        <v>56889</v>
      </c>
      <c r="H73" s="161">
        <v>0.61977340000000003</v>
      </c>
      <c r="I73" s="444">
        <v>401298</v>
      </c>
      <c r="J73" s="445">
        <v>4.3719099999999997</v>
      </c>
      <c r="K73" s="444">
        <v>83200</v>
      </c>
      <c r="L73" s="446">
        <v>0.90642</v>
      </c>
      <c r="M73" s="444">
        <v>2939.9293299999999</v>
      </c>
      <c r="N73" s="444">
        <v>18065</v>
      </c>
      <c r="O73" s="454">
        <v>13848</v>
      </c>
    </row>
    <row r="74" spans="2:15" ht="14.4" x14ac:dyDescent="0.3">
      <c r="B74" s="453" t="s">
        <v>145</v>
      </c>
      <c r="C74" s="416" t="str">
        <f>VLOOKUP(B74,Sheet2!$A$3:$B$83,2,FALSE)</f>
        <v>Rowan</v>
      </c>
      <c r="D74" s="443" t="s">
        <v>6</v>
      </c>
      <c r="E74" s="444">
        <v>62851</v>
      </c>
      <c r="F74" s="444">
        <v>36690</v>
      </c>
      <c r="G74" s="444">
        <v>99541</v>
      </c>
      <c r="H74" s="161">
        <v>0.70140290000000005</v>
      </c>
      <c r="I74" s="444">
        <v>349393</v>
      </c>
      <c r="J74" s="445">
        <v>2.4619499999999999</v>
      </c>
      <c r="K74" s="444">
        <v>91745</v>
      </c>
      <c r="L74" s="446">
        <v>0.64646999999999999</v>
      </c>
      <c r="M74" s="444">
        <v>1521.47595</v>
      </c>
      <c r="N74" s="444">
        <v>532</v>
      </c>
      <c r="O74" s="454">
        <v>11</v>
      </c>
    </row>
    <row r="75" spans="2:15" ht="14.4" x14ac:dyDescent="0.3">
      <c r="B75" s="453" t="s">
        <v>147</v>
      </c>
      <c r="C75" s="416" t="str">
        <f>VLOOKUP(B75,Sheet2!$A$3:$B$83,2,FALSE)</f>
        <v>Rutherford</v>
      </c>
      <c r="D75" s="443" t="s">
        <v>6</v>
      </c>
      <c r="E75" s="444">
        <v>11999</v>
      </c>
      <c r="F75" s="444">
        <v>2034</v>
      </c>
      <c r="G75" s="444">
        <v>14033</v>
      </c>
      <c r="H75" s="161">
        <v>0.20698859999999999</v>
      </c>
      <c r="I75" s="444">
        <v>76152</v>
      </c>
      <c r="J75" s="445">
        <v>1.1232500000000001</v>
      </c>
      <c r="K75" s="444">
        <v>29896</v>
      </c>
      <c r="L75" s="446">
        <v>0.44096999999999997</v>
      </c>
      <c r="M75" s="444">
        <v>3120.66806</v>
      </c>
      <c r="N75" s="444">
        <v>6256</v>
      </c>
      <c r="O75" s="454">
        <v>4346</v>
      </c>
    </row>
    <row r="76" spans="2:15" ht="14.4" x14ac:dyDescent="0.3">
      <c r="B76" s="453" t="s">
        <v>149</v>
      </c>
      <c r="C76" s="416" t="str">
        <f>VLOOKUP(B76,Sheet2!$A$3:$B$83,2,FALSE)</f>
        <v>Sampson</v>
      </c>
      <c r="D76" s="443" t="s">
        <v>6</v>
      </c>
      <c r="E76" s="444">
        <v>9675</v>
      </c>
      <c r="F76" s="444">
        <v>2064</v>
      </c>
      <c r="G76" s="444">
        <v>11739</v>
      </c>
      <c r="H76" s="161">
        <v>0.1859113</v>
      </c>
      <c r="I76" s="444">
        <v>79352</v>
      </c>
      <c r="J76" s="445">
        <v>1.2566999999999999</v>
      </c>
      <c r="K76" s="444">
        <v>47329</v>
      </c>
      <c r="L76" s="446">
        <v>0.74955000000000005</v>
      </c>
      <c r="M76" s="444">
        <v>3869.9100600000002</v>
      </c>
      <c r="N76" s="444">
        <v>2</v>
      </c>
      <c r="O76" s="454">
        <v>116</v>
      </c>
    </row>
    <row r="77" spans="2:15" ht="14.4" x14ac:dyDescent="0.3">
      <c r="B77" s="453" t="s">
        <v>152</v>
      </c>
      <c r="C77" s="416" t="str">
        <f>VLOOKUP(B77,Sheet2!$A$3:$B$83,2,FALSE)</f>
        <v>Sandhill</v>
      </c>
      <c r="D77" s="443" t="s">
        <v>9</v>
      </c>
      <c r="E77" s="444">
        <v>101345</v>
      </c>
      <c r="F77" s="444">
        <v>29958</v>
      </c>
      <c r="G77" s="444">
        <v>131303</v>
      </c>
      <c r="H77" s="161">
        <v>0.55791710000000005</v>
      </c>
      <c r="I77" s="444">
        <v>390938</v>
      </c>
      <c r="J77" s="445">
        <v>1.66113</v>
      </c>
      <c r="K77" s="444">
        <v>94504</v>
      </c>
      <c r="L77" s="446">
        <v>0.40155999999999997</v>
      </c>
      <c r="M77" s="444">
        <v>2131.8294599999999</v>
      </c>
      <c r="N77" s="444">
        <v>126</v>
      </c>
      <c r="O77" s="454">
        <v>52</v>
      </c>
    </row>
    <row r="78" spans="2:15" ht="14.4" x14ac:dyDescent="0.3">
      <c r="B78" s="453" t="s">
        <v>154</v>
      </c>
      <c r="C78" s="416" t="str">
        <f>VLOOKUP(B78,Sheet2!$A$3:$B$83,2,FALSE)</f>
        <v>Scotland</v>
      </c>
      <c r="D78" s="443" t="s">
        <v>6</v>
      </c>
      <c r="E78" s="444">
        <v>8663</v>
      </c>
      <c r="F78" s="444">
        <v>1968</v>
      </c>
      <c r="G78" s="444">
        <v>10631</v>
      </c>
      <c r="H78" s="161">
        <v>0.2979039</v>
      </c>
      <c r="I78" s="444">
        <v>75297</v>
      </c>
      <c r="J78" s="445">
        <v>2.1099899999999998</v>
      </c>
      <c r="K78" s="444">
        <v>6456</v>
      </c>
      <c r="L78" s="446">
        <v>0.18090999999999999</v>
      </c>
      <c r="M78" s="444">
        <v>985.64885000000004</v>
      </c>
      <c r="N78" s="444">
        <v>5329</v>
      </c>
      <c r="O78" s="454">
        <v>1264</v>
      </c>
    </row>
    <row r="79" spans="2:15" ht="14.4" x14ac:dyDescent="0.3">
      <c r="B79" s="453" t="s">
        <v>156</v>
      </c>
      <c r="C79" s="416" t="str">
        <f>VLOOKUP(B79,Sheet2!$A$3:$B$83,2,FALSE)</f>
        <v>Pitt (Sheppard)</v>
      </c>
      <c r="D79" s="443" t="s">
        <v>6</v>
      </c>
      <c r="E79" s="444">
        <v>52905</v>
      </c>
      <c r="F79" s="444">
        <v>12039</v>
      </c>
      <c r="G79" s="444">
        <v>64944</v>
      </c>
      <c r="H79" s="161">
        <v>0.37806719999999999</v>
      </c>
      <c r="I79" s="444">
        <v>441351</v>
      </c>
      <c r="J79" s="445">
        <v>2.5693000000000001</v>
      </c>
      <c r="K79" s="444">
        <v>106773</v>
      </c>
      <c r="L79" s="446">
        <v>0.62156999999999996</v>
      </c>
      <c r="M79" s="444">
        <v>2955.2449499999998</v>
      </c>
      <c r="N79" s="444">
        <v>0</v>
      </c>
      <c r="O79" s="454">
        <v>0</v>
      </c>
    </row>
    <row r="80" spans="2:15" ht="14.4" x14ac:dyDescent="0.3">
      <c r="B80" s="453" t="s">
        <v>158</v>
      </c>
      <c r="C80" s="416" t="str">
        <f>VLOOKUP(B80,Sheet2!$A$3:$B$83,2,FALSE)</f>
        <v>Southern Pines</v>
      </c>
      <c r="D80" s="443" t="s">
        <v>39</v>
      </c>
      <c r="E80" s="444">
        <v>6303</v>
      </c>
      <c r="F80" s="444">
        <v>1329</v>
      </c>
      <c r="G80" s="444">
        <v>7632</v>
      </c>
      <c r="H80" s="161">
        <v>0.54600090000000001</v>
      </c>
      <c r="I80" s="444">
        <v>89814</v>
      </c>
      <c r="J80" s="445">
        <v>6.4253799999999996</v>
      </c>
      <c r="K80" s="444">
        <v>3972</v>
      </c>
      <c r="L80" s="446">
        <v>0.28416000000000002</v>
      </c>
      <c r="M80" s="444">
        <v>380.09568999999999</v>
      </c>
      <c r="N80" s="444">
        <v>301</v>
      </c>
      <c r="O80" s="454">
        <v>68</v>
      </c>
    </row>
    <row r="81" spans="2:15" ht="14.4" x14ac:dyDescent="0.3">
      <c r="B81" s="453" t="s">
        <v>160</v>
      </c>
      <c r="C81" s="416" t="str">
        <f>VLOOKUP(B81,Sheet2!$A$3:$B$83,2,FALSE)</f>
        <v>Stanly</v>
      </c>
      <c r="D81" s="443" t="s">
        <v>6</v>
      </c>
      <c r="E81" s="444">
        <v>21794</v>
      </c>
      <c r="F81" s="444">
        <v>6148</v>
      </c>
      <c r="G81" s="444">
        <v>27942</v>
      </c>
      <c r="H81" s="161">
        <v>0.44748009999999999</v>
      </c>
      <c r="I81" s="444">
        <v>123625</v>
      </c>
      <c r="J81" s="445">
        <v>1.9798100000000001</v>
      </c>
      <c r="K81" s="444">
        <v>24960</v>
      </c>
      <c r="L81" s="446">
        <v>0.39972000000000002</v>
      </c>
      <c r="M81" s="444">
        <v>1815.2727299999999</v>
      </c>
      <c r="N81" s="444">
        <v>18</v>
      </c>
      <c r="O81" s="454">
        <v>17</v>
      </c>
    </row>
    <row r="82" spans="2:15" ht="14.4" x14ac:dyDescent="0.3">
      <c r="B82" s="453" t="s">
        <v>162</v>
      </c>
      <c r="C82" s="416" t="str">
        <f>VLOOKUP(B82,Sheet2!$A$3:$B$83,2,FALSE)</f>
        <v>Transylvania</v>
      </c>
      <c r="D82" s="443" t="s">
        <v>6</v>
      </c>
      <c r="E82" s="444">
        <v>14611</v>
      </c>
      <c r="F82" s="444">
        <v>2916</v>
      </c>
      <c r="G82" s="444">
        <v>17527</v>
      </c>
      <c r="H82" s="161">
        <v>0.50855969999999995</v>
      </c>
      <c r="I82" s="444">
        <v>199793</v>
      </c>
      <c r="J82" s="445">
        <v>5.7971500000000002</v>
      </c>
      <c r="K82" s="444">
        <v>15070</v>
      </c>
      <c r="L82" s="446">
        <v>0.43726999999999999</v>
      </c>
      <c r="M82" s="444">
        <v>842.84115999999995</v>
      </c>
      <c r="N82" s="444">
        <v>192</v>
      </c>
      <c r="O82" s="454">
        <v>59</v>
      </c>
    </row>
    <row r="83" spans="2:15" ht="14.4" x14ac:dyDescent="0.3">
      <c r="B83" s="453" t="s">
        <v>164</v>
      </c>
      <c r="C83" s="416" t="str">
        <f>VLOOKUP(B83,Sheet2!$A$3:$B$83,2,FALSE)</f>
        <v>Union</v>
      </c>
      <c r="D83" s="443" t="s">
        <v>6</v>
      </c>
      <c r="E83" s="444">
        <v>86983</v>
      </c>
      <c r="F83" s="444">
        <v>60104</v>
      </c>
      <c r="G83" s="444">
        <v>147087</v>
      </c>
      <c r="H83" s="161">
        <v>0.64463490000000001</v>
      </c>
      <c r="I83" s="444">
        <v>600443</v>
      </c>
      <c r="J83" s="445">
        <v>2.6315499999999998</v>
      </c>
      <c r="K83" s="444">
        <v>158077</v>
      </c>
      <c r="L83" s="446">
        <v>0.69279999999999997</v>
      </c>
      <c r="M83" s="444">
        <v>2921.94085</v>
      </c>
      <c r="N83" s="444">
        <v>0</v>
      </c>
      <c r="O83" s="454">
        <v>0</v>
      </c>
    </row>
    <row r="84" spans="2:15" ht="14.4" x14ac:dyDescent="0.3">
      <c r="B84" s="453" t="s">
        <v>166</v>
      </c>
      <c r="C84" s="416" t="str">
        <f>VLOOKUP(B84,Sheet2!$A$3:$B$83,2,FALSE)</f>
        <v>Wake</v>
      </c>
      <c r="D84" s="443" t="s">
        <v>6</v>
      </c>
      <c r="E84" s="444">
        <v>331786</v>
      </c>
      <c r="F84" s="444">
        <v>68956</v>
      </c>
      <c r="G84" s="444">
        <v>400742</v>
      </c>
      <c r="H84" s="161">
        <v>0.38210630000000001</v>
      </c>
      <c r="I84" s="444">
        <v>3434300</v>
      </c>
      <c r="J84" s="445">
        <v>3.2745899999999999</v>
      </c>
      <c r="K84" s="444">
        <v>259762</v>
      </c>
      <c r="L84" s="446">
        <v>0.24768000000000001</v>
      </c>
      <c r="M84" s="444">
        <v>1024.70217</v>
      </c>
      <c r="N84" s="444">
        <v>1643</v>
      </c>
      <c r="O84" s="454">
        <v>21828</v>
      </c>
    </row>
    <row r="85" spans="2:15" ht="14.4" x14ac:dyDescent="0.3">
      <c r="B85" s="453" t="s">
        <v>168</v>
      </c>
      <c r="C85" s="416" t="str">
        <f>VLOOKUP(B85,Sheet2!$A$3:$B$83,2,FALSE)</f>
        <v>Warren</v>
      </c>
      <c r="D85" s="443" t="s">
        <v>6</v>
      </c>
      <c r="E85" s="444">
        <v>8678</v>
      </c>
      <c r="F85" s="444">
        <v>2876</v>
      </c>
      <c r="G85" s="444">
        <v>11554</v>
      </c>
      <c r="H85" s="161">
        <v>0.5738837</v>
      </c>
      <c r="I85" s="444">
        <v>52126</v>
      </c>
      <c r="J85" s="445">
        <v>2.58908</v>
      </c>
      <c r="K85" s="444">
        <v>34750</v>
      </c>
      <c r="L85" s="446">
        <v>1.7260200000000001</v>
      </c>
      <c r="M85" s="444">
        <v>4343.75</v>
      </c>
      <c r="N85" s="444">
        <v>46</v>
      </c>
      <c r="O85" s="454">
        <v>118</v>
      </c>
    </row>
    <row r="86" spans="2:15" ht="14.4" x14ac:dyDescent="0.3">
      <c r="B86" s="453" t="s">
        <v>170</v>
      </c>
      <c r="C86" s="416" t="str">
        <f>VLOOKUP(B86,Sheet2!$A$3:$B$83,2,FALSE)</f>
        <v>Wayne</v>
      </c>
      <c r="D86" s="443" t="s">
        <v>6</v>
      </c>
      <c r="E86" s="444">
        <v>37191</v>
      </c>
      <c r="F86" s="444">
        <v>12517</v>
      </c>
      <c r="G86" s="444">
        <v>49708</v>
      </c>
      <c r="H86" s="161">
        <v>0.397839</v>
      </c>
      <c r="I86" s="444">
        <v>235677</v>
      </c>
      <c r="J86" s="445">
        <v>1.88625</v>
      </c>
      <c r="K86" s="444">
        <v>108157</v>
      </c>
      <c r="L86" s="446">
        <v>0.86563999999999997</v>
      </c>
      <c r="M86" s="444">
        <v>3084.91158</v>
      </c>
      <c r="N86" s="444">
        <v>15702</v>
      </c>
      <c r="O86" s="454">
        <v>10619</v>
      </c>
    </row>
    <row r="87" spans="2:15" ht="15" thickBot="1" x14ac:dyDescent="0.35">
      <c r="B87" s="455" t="s">
        <v>172</v>
      </c>
      <c r="C87" s="430" t="str">
        <f>VLOOKUP(B87,Sheet2!$A$3:$B$83,2,FALSE)</f>
        <v>Wilson</v>
      </c>
      <c r="D87" s="456" t="s">
        <v>6</v>
      </c>
      <c r="E87" s="457">
        <v>28205</v>
      </c>
      <c r="F87" s="457">
        <v>3383</v>
      </c>
      <c r="G87" s="457">
        <v>31588</v>
      </c>
      <c r="H87" s="164">
        <v>0.38505519999999999</v>
      </c>
      <c r="I87" s="457">
        <v>180979</v>
      </c>
      <c r="J87" s="458">
        <v>2.2061199999999999</v>
      </c>
      <c r="K87" s="457">
        <v>38698</v>
      </c>
      <c r="L87" s="459">
        <v>0.47172999999999998</v>
      </c>
      <c r="M87" s="457">
        <v>1303.84097</v>
      </c>
      <c r="N87" s="457">
        <v>122</v>
      </c>
      <c r="O87" s="460">
        <v>108</v>
      </c>
    </row>
    <row r="88" spans="2:15" ht="15" thickBot="1" x14ac:dyDescent="0.35">
      <c r="B88" s="363"/>
      <c r="C88" s="363"/>
      <c r="D88" s="363"/>
      <c r="E88" s="364"/>
      <c r="F88" s="364"/>
      <c r="G88" s="364"/>
      <c r="H88" s="369"/>
      <c r="I88" s="364"/>
      <c r="J88" s="370"/>
      <c r="K88" s="364"/>
      <c r="L88" s="374"/>
      <c r="M88" s="364"/>
      <c r="N88" s="364"/>
      <c r="O88" s="364"/>
    </row>
    <row r="89" spans="2:15" ht="14.4" x14ac:dyDescent="0.3">
      <c r="B89" s="365"/>
      <c r="C89" s="375" t="s">
        <v>36</v>
      </c>
      <c r="D89" s="353" t="s">
        <v>173</v>
      </c>
      <c r="E89" s="449">
        <v>4315875</v>
      </c>
      <c r="F89" s="449">
        <v>1642675</v>
      </c>
      <c r="G89" s="449">
        <v>5958550</v>
      </c>
      <c r="H89" s="158">
        <v>53.142444699999999</v>
      </c>
      <c r="I89" s="449">
        <v>31263894</v>
      </c>
      <c r="J89" s="450">
        <v>257.43400000000003</v>
      </c>
      <c r="K89" s="449">
        <v>6919695</v>
      </c>
      <c r="L89" s="451">
        <v>51.742800000000003</v>
      </c>
      <c r="M89" s="449">
        <v>161348.43878</v>
      </c>
      <c r="N89" s="449">
        <v>464913</v>
      </c>
      <c r="O89" s="452">
        <v>507899</v>
      </c>
    </row>
    <row r="90" spans="2:15" ht="14.4" x14ac:dyDescent="0.3">
      <c r="B90" s="366"/>
      <c r="C90" s="376" t="s">
        <v>36</v>
      </c>
      <c r="D90" s="354" t="s">
        <v>174</v>
      </c>
      <c r="E90" s="444">
        <v>53282.407407407001</v>
      </c>
      <c r="F90" s="444">
        <v>20279.938271604999</v>
      </c>
      <c r="G90" s="444">
        <v>73562.345679011996</v>
      </c>
      <c r="H90" s="161">
        <v>0.65607956419753</v>
      </c>
      <c r="I90" s="444">
        <v>385974</v>
      </c>
      <c r="J90" s="445">
        <v>3.1781975308642001</v>
      </c>
      <c r="K90" s="444">
        <v>85428.333333332994</v>
      </c>
      <c r="L90" s="446">
        <v>0.63880000000000003</v>
      </c>
      <c r="M90" s="444">
        <v>1991.9560343210001</v>
      </c>
      <c r="N90" s="444">
        <v>5739.6666666666997</v>
      </c>
      <c r="O90" s="454">
        <v>6270.3580246913998</v>
      </c>
    </row>
    <row r="91" spans="2:15" ht="14.4" x14ac:dyDescent="0.3">
      <c r="B91" s="366"/>
      <c r="C91" s="376" t="s">
        <v>36</v>
      </c>
      <c r="D91" s="354" t="s">
        <v>176</v>
      </c>
      <c r="E91" s="444">
        <v>13102</v>
      </c>
      <c r="F91" s="444">
        <v>3913</v>
      </c>
      <c r="G91" s="444">
        <v>18457</v>
      </c>
      <c r="H91" s="161">
        <v>0.3955167</v>
      </c>
      <c r="I91" s="444">
        <v>96241</v>
      </c>
      <c r="J91" s="445">
        <v>1.8101</v>
      </c>
      <c r="K91" s="444">
        <v>15070</v>
      </c>
      <c r="L91" s="446">
        <v>0.2581</v>
      </c>
      <c r="M91" s="444">
        <v>985.64885000000004</v>
      </c>
      <c r="N91" s="444">
        <v>15</v>
      </c>
      <c r="O91" s="454">
        <v>70</v>
      </c>
    </row>
    <row r="92" spans="2:15" ht="14.4" x14ac:dyDescent="0.3">
      <c r="B92" s="366"/>
      <c r="C92" s="376" t="s">
        <v>36</v>
      </c>
      <c r="D92" s="354" t="s">
        <v>177</v>
      </c>
      <c r="E92" s="444">
        <v>32968</v>
      </c>
      <c r="F92" s="444">
        <v>10949</v>
      </c>
      <c r="G92" s="444">
        <v>43188</v>
      </c>
      <c r="H92" s="161">
        <v>0.51917919999999995</v>
      </c>
      <c r="I92" s="444">
        <v>199875</v>
      </c>
      <c r="J92" s="445">
        <v>2.5693000000000001</v>
      </c>
      <c r="K92" s="444">
        <v>38698</v>
      </c>
      <c r="L92" s="446">
        <v>0.47172999999999998</v>
      </c>
      <c r="M92" s="444">
        <v>1708.45714</v>
      </c>
      <c r="N92" s="444">
        <v>532</v>
      </c>
      <c r="O92" s="454">
        <v>390</v>
      </c>
    </row>
    <row r="93" spans="2:15" ht="15" thickBot="1" x14ac:dyDescent="0.35">
      <c r="B93" s="367"/>
      <c r="C93" s="377" t="s">
        <v>36</v>
      </c>
      <c r="D93" s="355" t="s">
        <v>178</v>
      </c>
      <c r="E93" s="457">
        <v>52905</v>
      </c>
      <c r="F93" s="457">
        <v>21367</v>
      </c>
      <c r="G93" s="457">
        <v>73710</v>
      </c>
      <c r="H93" s="164">
        <v>0.70140290000000005</v>
      </c>
      <c r="I93" s="457">
        <v>389346</v>
      </c>
      <c r="J93" s="458">
        <v>3.6673499999999999</v>
      </c>
      <c r="K93" s="457">
        <v>96157</v>
      </c>
      <c r="L93" s="459">
        <v>0.79996999999999996</v>
      </c>
      <c r="M93" s="457">
        <v>2900.9557500000001</v>
      </c>
      <c r="N93" s="457">
        <v>6256</v>
      </c>
      <c r="O93" s="460">
        <v>4420</v>
      </c>
    </row>
  </sheetData>
  <autoFilter ref="D6:O6" xr:uid="{7D4EEC49-4A70-44E9-BF4D-5E0341E079A8}"/>
  <mergeCells count="4">
    <mergeCell ref="N4:O4"/>
    <mergeCell ref="B4:B6"/>
    <mergeCell ref="C4:C6"/>
    <mergeCell ref="B1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K95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09375" defaultRowHeight="13.8" x14ac:dyDescent="0.3"/>
  <cols>
    <col min="1" max="1" width="4.44140625" style="13" customWidth="1"/>
    <col min="2" max="2" width="9.109375" style="13"/>
    <col min="3" max="3" width="20.44140625" style="13" customWidth="1"/>
    <col min="4" max="4" width="14.88671875" style="13" customWidth="1"/>
    <col min="5" max="5" width="9.109375" style="13"/>
    <col min="6" max="6" width="9" style="13" bestFit="1" customWidth="1"/>
    <col min="7" max="7" width="12.6640625" style="13" bestFit="1" customWidth="1"/>
    <col min="8" max="8" width="13.44140625" style="13" bestFit="1" customWidth="1"/>
    <col min="9" max="9" width="10.6640625" style="13" bestFit="1" customWidth="1"/>
    <col min="10" max="10" width="16.6640625" style="13" bestFit="1" customWidth="1"/>
    <col min="11" max="11" width="14.109375" style="13" bestFit="1" customWidth="1"/>
    <col min="12" max="12" width="13.88671875" style="13" bestFit="1" customWidth="1"/>
    <col min="13" max="13" width="15.88671875" style="13" bestFit="1" customWidth="1"/>
    <col min="14" max="14" width="16.44140625" style="13" bestFit="1" customWidth="1"/>
    <col min="15" max="15" width="15.33203125" style="13" bestFit="1" customWidth="1"/>
    <col min="16" max="16" width="13.88671875" style="13" bestFit="1" customWidth="1"/>
    <col min="17" max="17" width="15.88671875" style="13" bestFit="1" customWidth="1"/>
    <col min="18" max="18" width="14.109375" style="13" bestFit="1" customWidth="1"/>
    <col min="19" max="19" width="13.88671875" style="13" bestFit="1" customWidth="1"/>
    <col min="20" max="20" width="15.88671875" style="13" bestFit="1" customWidth="1"/>
    <col min="21" max="21" width="16.44140625" style="13" bestFit="1" customWidth="1"/>
    <col min="22" max="22" width="14.6640625" style="13" bestFit="1" customWidth="1"/>
    <col min="23" max="23" width="11.5546875" style="13" bestFit="1" customWidth="1"/>
    <col min="24" max="24" width="13.88671875" style="13" bestFit="1" customWidth="1"/>
    <col min="25" max="25" width="17.44140625" style="13" bestFit="1" customWidth="1"/>
    <col min="26" max="26" width="12.44140625" style="13" customWidth="1"/>
    <col min="27" max="27" width="14" style="13" customWidth="1"/>
    <col min="28" max="29" width="10.6640625" style="13" bestFit="1" customWidth="1"/>
    <col min="30" max="30" width="11.109375" style="13" customWidth="1"/>
    <col min="31" max="31" width="11.109375" style="13" bestFit="1" customWidth="1"/>
    <col min="32" max="33" width="12.5546875" style="13" bestFit="1" customWidth="1"/>
    <col min="34" max="34" width="13.33203125" style="13" customWidth="1"/>
    <col min="35" max="35" width="13.33203125" style="13" bestFit="1" customWidth="1"/>
    <col min="36" max="36" width="9.109375" style="13"/>
    <col min="37" max="37" width="10.6640625" style="13" customWidth="1"/>
    <col min="38" max="16384" width="9.109375" style="13"/>
  </cols>
  <sheetData>
    <row r="1" spans="2:37" x14ac:dyDescent="0.3">
      <c r="B1" s="676" t="s">
        <v>563</v>
      </c>
      <c r="C1" s="676"/>
      <c r="D1" s="676"/>
      <c r="E1" s="676"/>
      <c r="F1" s="676"/>
      <c r="AK1" s="5" t="s">
        <v>436</v>
      </c>
    </row>
    <row r="2" spans="2:37" ht="12.75" customHeight="1" x14ac:dyDescent="0.3">
      <c r="B2" s="676"/>
      <c r="C2" s="676"/>
      <c r="D2" s="676"/>
      <c r="E2" s="676"/>
      <c r="F2" s="676"/>
      <c r="AK2" s="11" t="s">
        <v>180</v>
      </c>
    </row>
    <row r="3" spans="2:37" ht="12.75" customHeight="1" x14ac:dyDescent="0.3">
      <c r="B3" s="676"/>
      <c r="C3" s="676"/>
      <c r="D3" s="676"/>
      <c r="E3" s="676"/>
      <c r="F3" s="676"/>
    </row>
    <row r="4" spans="2:37" ht="13.5" customHeight="1" thickBot="1" x14ac:dyDescent="0.35">
      <c r="B4" s="676"/>
      <c r="C4" s="676"/>
      <c r="D4" s="676"/>
      <c r="E4" s="676"/>
      <c r="F4" s="676"/>
    </row>
    <row r="5" spans="2:37" ht="14.4" x14ac:dyDescent="0.3">
      <c r="B5" s="681" t="s">
        <v>422</v>
      </c>
      <c r="C5" s="684" t="s">
        <v>181</v>
      </c>
      <c r="D5" s="272"/>
      <c r="E5" s="679" t="s">
        <v>493</v>
      </c>
      <c r="F5" s="667"/>
      <c r="G5" s="667"/>
      <c r="H5" s="667"/>
      <c r="I5" s="667"/>
      <c r="J5" s="668"/>
      <c r="K5" s="666" t="s">
        <v>491</v>
      </c>
      <c r="L5" s="667"/>
      <c r="M5" s="667"/>
      <c r="N5" s="667"/>
      <c r="O5" s="667"/>
      <c r="P5" s="667"/>
      <c r="Q5" s="667"/>
      <c r="R5" s="667"/>
      <c r="S5" s="667"/>
      <c r="T5" s="667"/>
      <c r="U5" s="668"/>
      <c r="V5" s="666" t="s">
        <v>492</v>
      </c>
      <c r="W5" s="667"/>
      <c r="X5" s="667"/>
      <c r="Y5" s="667"/>
      <c r="Z5" s="667"/>
      <c r="AA5" s="668"/>
      <c r="AB5" s="667" t="s">
        <v>484</v>
      </c>
      <c r="AC5" s="667"/>
      <c r="AD5" s="667"/>
      <c r="AE5" s="667"/>
      <c r="AF5" s="667"/>
      <c r="AG5" s="667"/>
      <c r="AH5" s="667"/>
      <c r="AI5" s="667"/>
      <c r="AJ5" s="667"/>
      <c r="AK5" s="680"/>
    </row>
    <row r="6" spans="2:37" ht="14.4" x14ac:dyDescent="0.3">
      <c r="B6" s="682"/>
      <c r="C6" s="685"/>
      <c r="D6" s="273" t="s">
        <v>182</v>
      </c>
      <c r="E6" s="378" t="s">
        <v>313</v>
      </c>
      <c r="F6" s="74" t="s">
        <v>430</v>
      </c>
      <c r="G6" s="379" t="s">
        <v>503</v>
      </c>
      <c r="H6" s="379" t="s">
        <v>505</v>
      </c>
      <c r="I6" s="74" t="s">
        <v>313</v>
      </c>
      <c r="J6" s="379" t="s">
        <v>507</v>
      </c>
      <c r="K6" s="380" t="s">
        <v>510</v>
      </c>
      <c r="L6" s="379" t="s">
        <v>313</v>
      </c>
      <c r="M6" s="379" t="s">
        <v>512</v>
      </c>
      <c r="N6" s="379" t="s">
        <v>446</v>
      </c>
      <c r="O6" s="379" t="s">
        <v>510</v>
      </c>
      <c r="P6" s="379" t="s">
        <v>313</v>
      </c>
      <c r="Q6" s="379" t="s">
        <v>519</v>
      </c>
      <c r="R6" s="379" t="s">
        <v>510</v>
      </c>
      <c r="S6" s="379" t="s">
        <v>313</v>
      </c>
      <c r="T6" s="379" t="s">
        <v>517</v>
      </c>
      <c r="U6" s="379" t="s">
        <v>518</v>
      </c>
      <c r="V6" s="379" t="s">
        <v>497</v>
      </c>
      <c r="W6" s="379" t="s">
        <v>481</v>
      </c>
      <c r="X6" s="74" t="s">
        <v>495</v>
      </c>
      <c r="Y6" s="379" t="s">
        <v>497</v>
      </c>
      <c r="Z6" s="379" t="s">
        <v>480</v>
      </c>
      <c r="AA6" s="74" t="s">
        <v>495</v>
      </c>
      <c r="AB6" s="74" t="s">
        <v>485</v>
      </c>
      <c r="AC6" s="74" t="s">
        <v>485</v>
      </c>
      <c r="AD6" s="74" t="s">
        <v>487</v>
      </c>
      <c r="AE6" s="74" t="s">
        <v>487</v>
      </c>
      <c r="AF6" s="74" t="s">
        <v>488</v>
      </c>
      <c r="AG6" s="74" t="s">
        <v>488</v>
      </c>
      <c r="AH6" s="74" t="s">
        <v>489</v>
      </c>
      <c r="AI6" s="74" t="s">
        <v>489</v>
      </c>
      <c r="AJ6" s="74" t="s">
        <v>490</v>
      </c>
      <c r="AK6" s="206" t="s">
        <v>490</v>
      </c>
    </row>
    <row r="7" spans="2:37" ht="14.4" x14ac:dyDescent="0.3">
      <c r="B7" s="682"/>
      <c r="C7" s="685"/>
      <c r="D7" s="273"/>
      <c r="E7" s="381" t="s">
        <v>480</v>
      </c>
      <c r="F7" s="263" t="s">
        <v>481</v>
      </c>
      <c r="G7" s="263" t="s">
        <v>504</v>
      </c>
      <c r="H7" s="263" t="s">
        <v>506</v>
      </c>
      <c r="I7" s="263" t="s">
        <v>495</v>
      </c>
      <c r="J7" s="263" t="s">
        <v>509</v>
      </c>
      <c r="K7" s="261" t="s">
        <v>511</v>
      </c>
      <c r="L7" s="263" t="s">
        <v>446</v>
      </c>
      <c r="M7" s="263" t="s">
        <v>513</v>
      </c>
      <c r="N7" s="263" t="s">
        <v>495</v>
      </c>
      <c r="O7" s="263" t="s">
        <v>515</v>
      </c>
      <c r="P7" s="263" t="s">
        <v>479</v>
      </c>
      <c r="Q7" s="263" t="s">
        <v>520</v>
      </c>
      <c r="R7" s="263" t="s">
        <v>516</v>
      </c>
      <c r="S7" s="263" t="s">
        <v>457</v>
      </c>
      <c r="T7" s="263" t="s">
        <v>513</v>
      </c>
      <c r="U7" s="263" t="s">
        <v>495</v>
      </c>
      <c r="V7" s="263" t="s">
        <v>500</v>
      </c>
      <c r="W7" s="263" t="s">
        <v>502</v>
      </c>
      <c r="X7" s="263" t="s">
        <v>494</v>
      </c>
      <c r="Y7" s="263" t="s">
        <v>498</v>
      </c>
      <c r="Z7" s="263" t="s">
        <v>482</v>
      </c>
      <c r="AA7" s="263" t="s">
        <v>496</v>
      </c>
      <c r="AB7" s="382" t="s">
        <v>480</v>
      </c>
      <c r="AC7" s="382" t="s">
        <v>486</v>
      </c>
      <c r="AD7" s="382" t="s">
        <v>480</v>
      </c>
      <c r="AE7" s="382" t="s">
        <v>486</v>
      </c>
      <c r="AF7" s="382" t="s">
        <v>480</v>
      </c>
      <c r="AG7" s="382" t="s">
        <v>486</v>
      </c>
      <c r="AH7" s="382" t="s">
        <v>480</v>
      </c>
      <c r="AI7" s="382" t="s">
        <v>486</v>
      </c>
      <c r="AJ7" s="382" t="s">
        <v>480</v>
      </c>
      <c r="AK7" s="383" t="s">
        <v>486</v>
      </c>
    </row>
    <row r="8" spans="2:37" s="390" customFormat="1" ht="15.75" customHeight="1" thickBot="1" x14ac:dyDescent="0.35">
      <c r="B8" s="683"/>
      <c r="C8" s="686"/>
      <c r="D8" s="274"/>
      <c r="E8" s="384"/>
      <c r="F8" s="321" t="s">
        <v>438</v>
      </c>
      <c r="G8" s="84"/>
      <c r="H8" s="84"/>
      <c r="I8" s="321" t="s">
        <v>508</v>
      </c>
      <c r="J8" s="84"/>
      <c r="K8" s="385"/>
      <c r="L8" s="386" t="s">
        <v>478</v>
      </c>
      <c r="M8" s="386" t="s">
        <v>514</v>
      </c>
      <c r="N8" s="321" t="s">
        <v>508</v>
      </c>
      <c r="O8" s="84"/>
      <c r="P8" s="386" t="s">
        <v>478</v>
      </c>
      <c r="Q8" s="386" t="s">
        <v>514</v>
      </c>
      <c r="R8" s="84"/>
      <c r="S8" s="386" t="s">
        <v>478</v>
      </c>
      <c r="T8" s="386" t="s">
        <v>514</v>
      </c>
      <c r="U8" s="321" t="s">
        <v>508</v>
      </c>
      <c r="V8" s="386" t="s">
        <v>501</v>
      </c>
      <c r="W8" s="386" t="s">
        <v>382</v>
      </c>
      <c r="X8" s="387" t="s">
        <v>480</v>
      </c>
      <c r="Y8" s="84" t="s">
        <v>499</v>
      </c>
      <c r="Z8" s="84" t="s">
        <v>483</v>
      </c>
      <c r="AA8" s="388" t="s">
        <v>480</v>
      </c>
      <c r="AB8" s="84"/>
      <c r="AC8" s="84"/>
      <c r="AD8" s="84"/>
      <c r="AE8" s="84"/>
      <c r="AF8" s="84"/>
      <c r="AG8" s="84"/>
      <c r="AH8" s="84"/>
      <c r="AI8" s="84"/>
      <c r="AJ8" s="84"/>
      <c r="AK8" s="389"/>
    </row>
    <row r="9" spans="2:37" ht="14.4" x14ac:dyDescent="0.3">
      <c r="B9" s="282" t="s">
        <v>5</v>
      </c>
      <c r="C9" s="429" t="str">
        <f>VLOOKUP(B9,Sheet2!$A$3:$B$83,2,FALSE)</f>
        <v>Alamance</v>
      </c>
      <c r="D9" s="186" t="s">
        <v>6</v>
      </c>
      <c r="E9" s="213">
        <v>1606</v>
      </c>
      <c r="F9" s="275">
        <v>35.50741</v>
      </c>
      <c r="G9" s="276">
        <v>0.13667000000000001</v>
      </c>
      <c r="H9" s="213">
        <v>39667</v>
      </c>
      <c r="I9" s="275">
        <v>24.699249999999999</v>
      </c>
      <c r="J9" s="275">
        <v>246.26263</v>
      </c>
      <c r="K9" s="275">
        <v>0.40534999999999999</v>
      </c>
      <c r="L9" s="213">
        <v>651</v>
      </c>
      <c r="M9" s="213">
        <v>7145</v>
      </c>
      <c r="N9" s="275">
        <v>10.97542</v>
      </c>
      <c r="O9" s="275">
        <v>4.7320000000000001E-2</v>
      </c>
      <c r="P9" s="213">
        <v>76</v>
      </c>
      <c r="Q9" s="213">
        <v>1064</v>
      </c>
      <c r="R9" s="275">
        <v>0.54732000000000003</v>
      </c>
      <c r="S9" s="213">
        <v>879</v>
      </c>
      <c r="T9" s="213">
        <v>31458</v>
      </c>
      <c r="U9" s="275">
        <v>35.788400000000003</v>
      </c>
      <c r="V9" s="275">
        <v>0.90410999999999997</v>
      </c>
      <c r="W9" s="213">
        <v>1452</v>
      </c>
      <c r="X9" s="213">
        <v>26176</v>
      </c>
      <c r="Y9" s="275">
        <v>9.5890000000000003E-2</v>
      </c>
      <c r="Z9" s="213">
        <v>154</v>
      </c>
      <c r="AA9" s="213">
        <v>13491</v>
      </c>
      <c r="AB9" s="213">
        <v>155</v>
      </c>
      <c r="AC9" s="213">
        <v>1117</v>
      </c>
      <c r="AD9" s="213">
        <v>38</v>
      </c>
      <c r="AE9" s="213">
        <v>125</v>
      </c>
      <c r="AF9" s="186" t="s">
        <v>36</v>
      </c>
      <c r="AG9" s="186" t="s">
        <v>36</v>
      </c>
      <c r="AH9" s="186" t="s">
        <v>36</v>
      </c>
      <c r="AI9" s="186" t="s">
        <v>36</v>
      </c>
      <c r="AJ9" s="186" t="s">
        <v>36</v>
      </c>
      <c r="AK9" s="441" t="s">
        <v>36</v>
      </c>
    </row>
    <row r="10" spans="2:37" ht="14.4" x14ac:dyDescent="0.3">
      <c r="B10" s="284" t="s">
        <v>8</v>
      </c>
      <c r="C10" s="416" t="str">
        <f>VLOOKUP(B10,Sheet2!$A$3:$B$83,2,FALSE)</f>
        <v>Albemarle</v>
      </c>
      <c r="D10" s="189" t="s">
        <v>9</v>
      </c>
      <c r="E10" s="214">
        <v>897</v>
      </c>
      <c r="F10" s="278">
        <v>47.210529999999999</v>
      </c>
      <c r="G10" s="279">
        <v>5.867E-2</v>
      </c>
      <c r="H10" s="214">
        <v>14013</v>
      </c>
      <c r="I10" s="278">
        <v>15.622070000000001</v>
      </c>
      <c r="J10" s="278">
        <v>183.18365</v>
      </c>
      <c r="K10" s="278">
        <v>0.42029</v>
      </c>
      <c r="L10" s="214">
        <v>377</v>
      </c>
      <c r="M10" s="214">
        <v>3175</v>
      </c>
      <c r="N10" s="278">
        <v>8.4217499999999994</v>
      </c>
      <c r="O10" s="278">
        <v>8.8069999999999996E-2</v>
      </c>
      <c r="P10" s="214">
        <v>79</v>
      </c>
      <c r="Q10" s="214">
        <v>747</v>
      </c>
      <c r="R10" s="278">
        <v>0.49164000000000002</v>
      </c>
      <c r="S10" s="214">
        <v>441</v>
      </c>
      <c r="T10" s="214">
        <v>10091</v>
      </c>
      <c r="U10" s="278">
        <v>22.882090000000002</v>
      </c>
      <c r="V10" s="278">
        <v>0.79376000000000002</v>
      </c>
      <c r="W10" s="214">
        <v>712</v>
      </c>
      <c r="X10" s="214">
        <v>7846</v>
      </c>
      <c r="Y10" s="278">
        <v>0.20624000000000001</v>
      </c>
      <c r="Z10" s="214">
        <v>185</v>
      </c>
      <c r="AA10" s="214">
        <v>6167</v>
      </c>
      <c r="AB10" s="214">
        <v>12</v>
      </c>
      <c r="AC10" s="214">
        <v>35</v>
      </c>
      <c r="AD10" s="214">
        <v>6</v>
      </c>
      <c r="AE10" s="214">
        <v>28</v>
      </c>
      <c r="AF10" s="214">
        <v>100</v>
      </c>
      <c r="AG10" s="214">
        <v>2740</v>
      </c>
      <c r="AH10" s="214">
        <v>42</v>
      </c>
      <c r="AI10" s="214">
        <v>326</v>
      </c>
      <c r="AJ10" s="214">
        <v>80</v>
      </c>
      <c r="AK10" s="217">
        <v>997</v>
      </c>
    </row>
    <row r="11" spans="2:37" ht="14.4" x14ac:dyDescent="0.3">
      <c r="B11" s="284" t="s">
        <v>11</v>
      </c>
      <c r="C11" s="416" t="str">
        <f>VLOOKUP(B11,Sheet2!$A$3:$B$83,2,FALSE)</f>
        <v>Alexander</v>
      </c>
      <c r="D11" s="189" t="s">
        <v>6</v>
      </c>
      <c r="E11" s="214">
        <v>933</v>
      </c>
      <c r="F11" s="278">
        <v>91.113280000000003</v>
      </c>
      <c r="G11" s="279">
        <v>0.19067999999999999</v>
      </c>
      <c r="H11" s="214">
        <v>9260</v>
      </c>
      <c r="I11" s="278">
        <v>9.9249700000000001</v>
      </c>
      <c r="J11" s="278">
        <v>240.81971999999999</v>
      </c>
      <c r="K11" s="278">
        <v>0.12433</v>
      </c>
      <c r="L11" s="214">
        <v>116</v>
      </c>
      <c r="M11" s="214">
        <v>1884</v>
      </c>
      <c r="N11" s="278">
        <v>16.241379999999999</v>
      </c>
      <c r="O11" s="278">
        <v>3.4299999999999997E-2</v>
      </c>
      <c r="P11" s="214">
        <v>32</v>
      </c>
      <c r="Q11" s="214">
        <v>863</v>
      </c>
      <c r="R11" s="278">
        <v>0.84136999999999995</v>
      </c>
      <c r="S11" s="214">
        <v>785</v>
      </c>
      <c r="T11" s="214">
        <v>6513</v>
      </c>
      <c r="U11" s="278">
        <v>8.2968200000000003</v>
      </c>
      <c r="V11" s="278">
        <v>0.37085000000000001</v>
      </c>
      <c r="W11" s="214">
        <v>346</v>
      </c>
      <c r="X11" s="214">
        <v>4045</v>
      </c>
      <c r="Y11" s="278">
        <v>0.62914999999999999</v>
      </c>
      <c r="Z11" s="214">
        <v>587</v>
      </c>
      <c r="AA11" s="214">
        <v>5215</v>
      </c>
      <c r="AB11" s="214">
        <v>0</v>
      </c>
      <c r="AC11" s="214">
        <v>0</v>
      </c>
      <c r="AD11" s="214">
        <v>0</v>
      </c>
      <c r="AE11" s="214">
        <v>0</v>
      </c>
      <c r="AF11" s="214">
        <v>0</v>
      </c>
      <c r="AG11" s="214">
        <v>0</v>
      </c>
      <c r="AH11" s="214">
        <v>0</v>
      </c>
      <c r="AI11" s="214">
        <v>0</v>
      </c>
      <c r="AJ11" s="214">
        <v>0</v>
      </c>
      <c r="AK11" s="217">
        <v>0</v>
      </c>
    </row>
    <row r="12" spans="2:37" ht="14.4" x14ac:dyDescent="0.3">
      <c r="B12" s="284" t="s">
        <v>13</v>
      </c>
      <c r="C12" s="416" t="str">
        <f>VLOOKUP(B12,Sheet2!$A$3:$B$83,2,FALSE)</f>
        <v>Appalachian</v>
      </c>
      <c r="D12" s="189" t="s">
        <v>9</v>
      </c>
      <c r="E12" s="214">
        <v>1878</v>
      </c>
      <c r="F12" s="278">
        <v>38.71367</v>
      </c>
      <c r="G12" s="279">
        <v>0.16619</v>
      </c>
      <c r="H12" s="214">
        <v>38129</v>
      </c>
      <c r="I12" s="278">
        <v>20.302980000000002</v>
      </c>
      <c r="J12" s="278">
        <v>247.71315999999999</v>
      </c>
      <c r="K12" s="278">
        <v>0.29979</v>
      </c>
      <c r="L12" s="214">
        <v>563</v>
      </c>
      <c r="M12" s="214">
        <v>7132</v>
      </c>
      <c r="N12" s="278">
        <v>12.66785</v>
      </c>
      <c r="O12" s="278">
        <v>4.8989999999999999E-2</v>
      </c>
      <c r="P12" s="214">
        <v>92</v>
      </c>
      <c r="Q12" s="214">
        <v>596</v>
      </c>
      <c r="R12" s="278">
        <v>0.65122000000000002</v>
      </c>
      <c r="S12" s="214">
        <v>1223</v>
      </c>
      <c r="T12" s="214">
        <v>30401</v>
      </c>
      <c r="U12" s="278">
        <v>24.85773</v>
      </c>
      <c r="V12" s="278">
        <v>0.87805999999999995</v>
      </c>
      <c r="W12" s="214">
        <v>1649</v>
      </c>
      <c r="X12" s="214">
        <v>29971</v>
      </c>
      <c r="Y12" s="278">
        <v>0.12194000000000001</v>
      </c>
      <c r="Z12" s="214">
        <v>229</v>
      </c>
      <c r="AA12" s="214">
        <v>8158</v>
      </c>
      <c r="AB12" s="214">
        <v>7</v>
      </c>
      <c r="AC12" s="214">
        <v>48</v>
      </c>
      <c r="AD12" s="214">
        <v>75</v>
      </c>
      <c r="AE12" s="214">
        <v>217</v>
      </c>
      <c r="AF12" s="214">
        <v>800</v>
      </c>
      <c r="AG12" s="214">
        <v>13795</v>
      </c>
      <c r="AH12" s="214">
        <v>10</v>
      </c>
      <c r="AI12" s="214">
        <v>110</v>
      </c>
      <c r="AJ12" s="214">
        <v>130</v>
      </c>
      <c r="AK12" s="217">
        <v>2690</v>
      </c>
    </row>
    <row r="13" spans="2:37" ht="14.4" x14ac:dyDescent="0.3">
      <c r="B13" s="284" t="s">
        <v>15</v>
      </c>
      <c r="C13" s="416" t="str">
        <f>VLOOKUP(B13,Sheet2!$A$3:$B$83,2,FALSE)</f>
        <v>AMY</v>
      </c>
      <c r="D13" s="189" t="s">
        <v>9</v>
      </c>
      <c r="E13" s="214">
        <v>1982</v>
      </c>
      <c r="F13" s="278">
        <v>94.380949999999999</v>
      </c>
      <c r="G13" s="279">
        <v>0.16738</v>
      </c>
      <c r="H13" s="214">
        <v>15858</v>
      </c>
      <c r="I13" s="278">
        <v>8.0010100000000008</v>
      </c>
      <c r="J13" s="278">
        <v>307.87450000000001</v>
      </c>
      <c r="K13" s="278">
        <v>0.86831000000000003</v>
      </c>
      <c r="L13" s="214">
        <v>1721</v>
      </c>
      <c r="M13" s="214">
        <v>12607</v>
      </c>
      <c r="N13" s="278">
        <v>7.3253899999999996</v>
      </c>
      <c r="O13" s="278">
        <v>2.5200000000000001E-3</v>
      </c>
      <c r="P13" s="214">
        <v>5</v>
      </c>
      <c r="Q13" s="214">
        <v>28</v>
      </c>
      <c r="R13" s="278">
        <v>0.12916</v>
      </c>
      <c r="S13" s="214">
        <v>256</v>
      </c>
      <c r="T13" s="214">
        <v>3223</v>
      </c>
      <c r="U13" s="278">
        <v>12.589840000000001</v>
      </c>
      <c r="V13" s="278">
        <v>0.92634000000000005</v>
      </c>
      <c r="W13" s="214">
        <v>1836</v>
      </c>
      <c r="X13" s="214">
        <v>15218</v>
      </c>
      <c r="Y13" s="278">
        <v>7.3660000000000003E-2</v>
      </c>
      <c r="Z13" s="214">
        <v>146</v>
      </c>
      <c r="AA13" s="214">
        <v>640</v>
      </c>
      <c r="AB13" s="214">
        <v>5</v>
      </c>
      <c r="AC13" s="214">
        <v>40</v>
      </c>
      <c r="AD13" s="214">
        <v>15</v>
      </c>
      <c r="AE13" s="214">
        <v>44</v>
      </c>
      <c r="AF13" s="214">
        <v>36</v>
      </c>
      <c r="AG13" s="214">
        <v>950</v>
      </c>
      <c r="AH13" s="214">
        <v>0</v>
      </c>
      <c r="AI13" s="214">
        <v>0</v>
      </c>
      <c r="AJ13" s="214">
        <v>144</v>
      </c>
      <c r="AK13" s="217">
        <v>1080</v>
      </c>
    </row>
    <row r="14" spans="2:37" ht="14.4" x14ac:dyDescent="0.3">
      <c r="B14" s="284" t="s">
        <v>17</v>
      </c>
      <c r="C14" s="416" t="str">
        <f>VLOOKUP(B14,Sheet2!$A$3:$B$83,2,FALSE)</f>
        <v>BHM</v>
      </c>
      <c r="D14" s="189" t="s">
        <v>9</v>
      </c>
      <c r="E14" s="214">
        <v>662</v>
      </c>
      <c r="F14" s="278">
        <v>36.574590000000001</v>
      </c>
      <c r="G14" s="279">
        <v>3.9780000000000003E-2</v>
      </c>
      <c r="H14" s="214">
        <v>9293</v>
      </c>
      <c r="I14" s="278">
        <v>14.03776</v>
      </c>
      <c r="J14" s="278">
        <v>138.15505999999999</v>
      </c>
      <c r="K14" s="278">
        <v>0.36404999999999998</v>
      </c>
      <c r="L14" s="214">
        <v>241</v>
      </c>
      <c r="M14" s="214">
        <v>2273</v>
      </c>
      <c r="N14" s="278">
        <v>9.43154</v>
      </c>
      <c r="O14" s="278">
        <v>2.266E-2</v>
      </c>
      <c r="P14" s="214">
        <v>15</v>
      </c>
      <c r="Q14" s="214">
        <v>137</v>
      </c>
      <c r="R14" s="278">
        <v>0.61329</v>
      </c>
      <c r="S14" s="214">
        <v>406</v>
      </c>
      <c r="T14" s="214">
        <v>6883</v>
      </c>
      <c r="U14" s="278">
        <v>16.953199999999999</v>
      </c>
      <c r="V14" s="278">
        <v>0.88822000000000001</v>
      </c>
      <c r="W14" s="214">
        <v>588</v>
      </c>
      <c r="X14" s="214">
        <v>7144</v>
      </c>
      <c r="Y14" s="278">
        <v>0.11178</v>
      </c>
      <c r="Z14" s="214">
        <v>74</v>
      </c>
      <c r="AA14" s="214">
        <v>2149</v>
      </c>
      <c r="AB14" s="214">
        <v>6</v>
      </c>
      <c r="AC14" s="214">
        <v>11</v>
      </c>
      <c r="AD14" s="214">
        <v>17</v>
      </c>
      <c r="AE14" s="214">
        <v>263</v>
      </c>
      <c r="AF14" s="214">
        <v>93</v>
      </c>
      <c r="AG14" s="214">
        <v>1424</v>
      </c>
      <c r="AH14" s="214">
        <v>59</v>
      </c>
      <c r="AI14" s="214">
        <v>469</v>
      </c>
      <c r="AJ14" s="214">
        <v>33</v>
      </c>
      <c r="AK14" s="217">
        <v>653</v>
      </c>
    </row>
    <row r="15" spans="2:37" ht="14.4" x14ac:dyDescent="0.3">
      <c r="B15" s="284" t="s">
        <v>19</v>
      </c>
      <c r="C15" s="416" t="str">
        <f>VLOOKUP(B15,Sheet2!$A$3:$B$83,2,FALSE)</f>
        <v>Bladen</v>
      </c>
      <c r="D15" s="189" t="s">
        <v>6</v>
      </c>
      <c r="E15" s="214">
        <v>291</v>
      </c>
      <c r="F15" s="278">
        <v>28.362570000000002</v>
      </c>
      <c r="G15" s="279">
        <v>4.4810000000000003E-2</v>
      </c>
      <c r="H15" s="214">
        <v>4285</v>
      </c>
      <c r="I15" s="278">
        <v>14.72509</v>
      </c>
      <c r="J15" s="278">
        <v>124.58931</v>
      </c>
      <c r="K15" s="278">
        <v>1.375E-2</v>
      </c>
      <c r="L15" s="214">
        <v>4</v>
      </c>
      <c r="M15" s="214">
        <v>62</v>
      </c>
      <c r="N15" s="278">
        <v>15.5</v>
      </c>
      <c r="O15" s="278">
        <v>0</v>
      </c>
      <c r="P15" s="214">
        <v>0</v>
      </c>
      <c r="Q15" s="214">
        <v>0</v>
      </c>
      <c r="R15" s="278">
        <v>0.98624999999999996</v>
      </c>
      <c r="S15" s="214">
        <v>287</v>
      </c>
      <c r="T15" s="214">
        <v>4223</v>
      </c>
      <c r="U15" s="278">
        <v>14.71429</v>
      </c>
      <c r="V15" s="278">
        <v>0.48797000000000001</v>
      </c>
      <c r="W15" s="214">
        <v>142</v>
      </c>
      <c r="X15" s="214">
        <v>1800</v>
      </c>
      <c r="Y15" s="278">
        <v>0.51202999999999999</v>
      </c>
      <c r="Z15" s="214">
        <v>149</v>
      </c>
      <c r="AA15" s="214">
        <v>2485</v>
      </c>
      <c r="AB15" s="214">
        <v>0</v>
      </c>
      <c r="AC15" s="214">
        <v>0</v>
      </c>
      <c r="AD15" s="214">
        <v>0</v>
      </c>
      <c r="AE15" s="214">
        <v>0</v>
      </c>
      <c r="AF15" s="214">
        <v>286</v>
      </c>
      <c r="AG15" s="214">
        <v>4208</v>
      </c>
      <c r="AH15" s="214">
        <v>0</v>
      </c>
      <c r="AI15" s="214">
        <v>0</v>
      </c>
      <c r="AJ15" s="214">
        <v>0</v>
      </c>
      <c r="AK15" s="217">
        <v>0</v>
      </c>
    </row>
    <row r="16" spans="2:37" ht="14.4" x14ac:dyDescent="0.3">
      <c r="B16" s="284" t="s">
        <v>21</v>
      </c>
      <c r="C16" s="416" t="str">
        <f>VLOOKUP(B16,Sheet2!$A$3:$B$83,2,FALSE)</f>
        <v>Nash (Braswell)</v>
      </c>
      <c r="D16" s="189" t="s">
        <v>6</v>
      </c>
      <c r="E16" s="214">
        <v>1573</v>
      </c>
      <c r="F16" s="278">
        <v>60.222050000000003</v>
      </c>
      <c r="G16" s="279">
        <v>0.33989000000000003</v>
      </c>
      <c r="H16" s="214">
        <v>47193</v>
      </c>
      <c r="I16" s="278">
        <v>30.001909999999999</v>
      </c>
      <c r="J16" s="278">
        <v>529.40781000000004</v>
      </c>
      <c r="K16" s="278">
        <v>0.12523999999999999</v>
      </c>
      <c r="L16" s="214">
        <v>197</v>
      </c>
      <c r="M16" s="214">
        <v>1551</v>
      </c>
      <c r="N16" s="278">
        <v>7.8731</v>
      </c>
      <c r="O16" s="278">
        <v>3.687E-2</v>
      </c>
      <c r="P16" s="214">
        <v>58</v>
      </c>
      <c r="Q16" s="214">
        <v>1784</v>
      </c>
      <c r="R16" s="278">
        <v>0.83789000000000002</v>
      </c>
      <c r="S16" s="214">
        <v>1318</v>
      </c>
      <c r="T16" s="214">
        <v>43858</v>
      </c>
      <c r="U16" s="278">
        <v>33.276179999999997</v>
      </c>
      <c r="V16" s="278">
        <v>0.28289999999999998</v>
      </c>
      <c r="W16" s="214">
        <v>445</v>
      </c>
      <c r="X16" s="214">
        <v>8630</v>
      </c>
      <c r="Y16" s="278">
        <v>0.71709999999999996</v>
      </c>
      <c r="Z16" s="214">
        <v>1128</v>
      </c>
      <c r="AA16" s="214">
        <v>38563</v>
      </c>
      <c r="AB16" s="214">
        <v>59</v>
      </c>
      <c r="AC16" s="214">
        <v>602</v>
      </c>
      <c r="AD16" s="214">
        <v>35</v>
      </c>
      <c r="AE16" s="214">
        <v>185</v>
      </c>
      <c r="AF16" s="214">
        <v>993</v>
      </c>
      <c r="AG16" s="214">
        <v>16472</v>
      </c>
      <c r="AH16" s="189" t="s">
        <v>36</v>
      </c>
      <c r="AI16" s="189" t="s">
        <v>36</v>
      </c>
      <c r="AJ16" s="214">
        <v>12</v>
      </c>
      <c r="AK16" s="217">
        <v>180</v>
      </c>
    </row>
    <row r="17" spans="2:37" ht="14.4" x14ac:dyDescent="0.3">
      <c r="B17" s="284" t="s">
        <v>23</v>
      </c>
      <c r="C17" s="416" t="str">
        <f>VLOOKUP(B17,Sheet2!$A$3:$B$83,2,FALSE)</f>
        <v>Brunswick</v>
      </c>
      <c r="D17" s="189" t="s">
        <v>6</v>
      </c>
      <c r="E17" s="214">
        <v>1334</v>
      </c>
      <c r="F17" s="278">
        <v>76.228570000000005</v>
      </c>
      <c r="G17" s="279">
        <v>0.11257</v>
      </c>
      <c r="H17" s="214">
        <v>23328</v>
      </c>
      <c r="I17" s="278">
        <v>17.487259999999999</v>
      </c>
      <c r="J17" s="278">
        <v>177.09487999999999</v>
      </c>
      <c r="K17" s="278">
        <v>0.84782999999999997</v>
      </c>
      <c r="L17" s="214">
        <v>1131</v>
      </c>
      <c r="M17" s="214">
        <v>19243</v>
      </c>
      <c r="N17" s="278">
        <v>17.014150000000001</v>
      </c>
      <c r="O17" s="278">
        <v>0</v>
      </c>
      <c r="P17" s="214">
        <v>0</v>
      </c>
      <c r="Q17" s="214">
        <v>0</v>
      </c>
      <c r="R17" s="278">
        <v>0.15217</v>
      </c>
      <c r="S17" s="214">
        <v>203</v>
      </c>
      <c r="T17" s="214">
        <v>4085</v>
      </c>
      <c r="U17" s="278">
        <v>20.123149999999999</v>
      </c>
      <c r="V17" s="278">
        <v>1</v>
      </c>
      <c r="W17" s="214">
        <v>1334</v>
      </c>
      <c r="X17" s="214">
        <v>23328</v>
      </c>
      <c r="Y17" s="278">
        <v>0</v>
      </c>
      <c r="Z17" s="214">
        <v>0</v>
      </c>
      <c r="AA17" s="214">
        <v>0</v>
      </c>
      <c r="AB17" s="214">
        <v>0</v>
      </c>
      <c r="AC17" s="214">
        <v>0</v>
      </c>
      <c r="AD17" s="214">
        <v>18</v>
      </c>
      <c r="AE17" s="214">
        <v>131</v>
      </c>
      <c r="AF17" s="214">
        <v>0</v>
      </c>
      <c r="AG17" s="214">
        <v>0</v>
      </c>
      <c r="AH17" s="214">
        <v>0</v>
      </c>
      <c r="AI17" s="214">
        <v>0</v>
      </c>
      <c r="AJ17" s="214">
        <v>0</v>
      </c>
      <c r="AK17" s="217">
        <v>0</v>
      </c>
    </row>
    <row r="18" spans="2:37" ht="14.4" x14ac:dyDescent="0.3">
      <c r="B18" s="284" t="s">
        <v>25</v>
      </c>
      <c r="C18" s="416" t="str">
        <f>VLOOKUP(B18,Sheet2!$A$3:$B$83,2,FALSE)</f>
        <v>Buncombe</v>
      </c>
      <c r="D18" s="189" t="s">
        <v>6</v>
      </c>
      <c r="E18" s="214">
        <v>6184</v>
      </c>
      <c r="F18" s="278">
        <v>106.62069</v>
      </c>
      <c r="G18" s="279">
        <v>0.19212000000000001</v>
      </c>
      <c r="H18" s="214">
        <v>137799</v>
      </c>
      <c r="I18" s="278">
        <v>22.283149999999999</v>
      </c>
      <c r="J18" s="278">
        <v>526.89155000000005</v>
      </c>
      <c r="K18" s="278">
        <v>0.1229</v>
      </c>
      <c r="L18" s="214">
        <v>760</v>
      </c>
      <c r="M18" s="214">
        <v>12032</v>
      </c>
      <c r="N18" s="278">
        <v>15.831580000000001</v>
      </c>
      <c r="O18" s="278">
        <v>1.18E-2</v>
      </c>
      <c r="P18" s="214">
        <v>73</v>
      </c>
      <c r="Q18" s="214">
        <v>432</v>
      </c>
      <c r="R18" s="278">
        <v>0.86529999999999996</v>
      </c>
      <c r="S18" s="214">
        <v>5351</v>
      </c>
      <c r="T18" s="214">
        <v>125335</v>
      </c>
      <c r="U18" s="278">
        <v>23.422720000000002</v>
      </c>
      <c r="V18" s="278">
        <v>0.51551999999999998</v>
      </c>
      <c r="W18" s="214">
        <v>3188</v>
      </c>
      <c r="X18" s="214">
        <v>84942</v>
      </c>
      <c r="Y18" s="278">
        <v>0.48448000000000002</v>
      </c>
      <c r="Z18" s="214">
        <v>2996</v>
      </c>
      <c r="AA18" s="214">
        <v>52857</v>
      </c>
      <c r="AB18" s="214">
        <v>0</v>
      </c>
      <c r="AC18" s="214">
        <v>0</v>
      </c>
      <c r="AD18" s="214">
        <v>145</v>
      </c>
      <c r="AE18" s="214">
        <v>290</v>
      </c>
      <c r="AF18" s="214">
        <v>5267</v>
      </c>
      <c r="AG18" s="214">
        <v>119490</v>
      </c>
      <c r="AH18" s="214">
        <v>178</v>
      </c>
      <c r="AI18" s="214">
        <v>2365</v>
      </c>
      <c r="AJ18" s="214">
        <v>84</v>
      </c>
      <c r="AK18" s="217">
        <v>3437</v>
      </c>
    </row>
    <row r="19" spans="2:37" ht="14.4" x14ac:dyDescent="0.3">
      <c r="B19" s="284" t="s">
        <v>27</v>
      </c>
      <c r="C19" s="416" t="str">
        <f>VLOOKUP(B19,Sheet2!$A$3:$B$83,2,FALSE)</f>
        <v>Burke</v>
      </c>
      <c r="D19" s="189" t="s">
        <v>6</v>
      </c>
      <c r="E19" s="214">
        <v>1308</v>
      </c>
      <c r="F19" s="278">
        <v>54.613779999999998</v>
      </c>
      <c r="G19" s="279">
        <v>0.14973</v>
      </c>
      <c r="H19" s="214">
        <v>29883</v>
      </c>
      <c r="I19" s="278">
        <v>22.846329999999998</v>
      </c>
      <c r="J19" s="278">
        <v>331.37427000000002</v>
      </c>
      <c r="K19" s="278">
        <v>0.17355000000000001</v>
      </c>
      <c r="L19" s="214">
        <v>227</v>
      </c>
      <c r="M19" s="214">
        <v>5428</v>
      </c>
      <c r="N19" s="278">
        <v>23.91189</v>
      </c>
      <c r="O19" s="278">
        <v>0.1208</v>
      </c>
      <c r="P19" s="214">
        <v>158</v>
      </c>
      <c r="Q19" s="214">
        <v>3886</v>
      </c>
      <c r="R19" s="278">
        <v>0.70565999999999995</v>
      </c>
      <c r="S19" s="214">
        <v>923</v>
      </c>
      <c r="T19" s="214">
        <v>20569</v>
      </c>
      <c r="U19" s="278">
        <v>22.284939999999999</v>
      </c>
      <c r="V19" s="278">
        <v>0.89219999999999999</v>
      </c>
      <c r="W19" s="214">
        <v>1167</v>
      </c>
      <c r="X19" s="214">
        <v>23447</v>
      </c>
      <c r="Y19" s="278">
        <v>0.10780000000000001</v>
      </c>
      <c r="Z19" s="214">
        <v>141</v>
      </c>
      <c r="AA19" s="214">
        <v>6436</v>
      </c>
      <c r="AB19" s="214">
        <v>42</v>
      </c>
      <c r="AC19" s="214">
        <v>944</v>
      </c>
      <c r="AD19" s="214">
        <v>26</v>
      </c>
      <c r="AE19" s="214">
        <v>279</v>
      </c>
      <c r="AF19" s="214">
        <v>464</v>
      </c>
      <c r="AG19" s="214">
        <v>10468</v>
      </c>
      <c r="AH19" s="214">
        <v>0</v>
      </c>
      <c r="AI19" s="214">
        <v>0</v>
      </c>
      <c r="AJ19" s="214">
        <v>210</v>
      </c>
      <c r="AK19" s="217">
        <v>3280</v>
      </c>
    </row>
    <row r="20" spans="2:37" ht="14.4" x14ac:dyDescent="0.3">
      <c r="B20" s="284" t="s">
        <v>29</v>
      </c>
      <c r="C20" s="416" t="str">
        <f>VLOOKUP(B20,Sheet2!$A$3:$B$83,2,FALSE)</f>
        <v>Cabarrus</v>
      </c>
      <c r="D20" s="189" t="s">
        <v>6</v>
      </c>
      <c r="E20" s="214">
        <v>2798</v>
      </c>
      <c r="F20" s="278">
        <v>57.102040000000002</v>
      </c>
      <c r="G20" s="279">
        <v>0.24643000000000001</v>
      </c>
      <c r="H20" s="214">
        <v>77568</v>
      </c>
      <c r="I20" s="278">
        <v>27.722660000000001</v>
      </c>
      <c r="J20" s="278">
        <v>377.50945000000002</v>
      </c>
      <c r="K20" s="278">
        <v>0.20943999999999999</v>
      </c>
      <c r="L20" s="214">
        <v>586</v>
      </c>
      <c r="M20" s="214">
        <v>7699</v>
      </c>
      <c r="N20" s="278">
        <v>13.13823</v>
      </c>
      <c r="O20" s="278">
        <v>0.12866</v>
      </c>
      <c r="P20" s="214">
        <v>360</v>
      </c>
      <c r="Q20" s="214">
        <v>6745</v>
      </c>
      <c r="R20" s="278">
        <v>0.66190000000000004</v>
      </c>
      <c r="S20" s="214">
        <v>1852</v>
      </c>
      <c r="T20" s="214">
        <v>63124</v>
      </c>
      <c r="U20" s="278">
        <v>34.084229999999998</v>
      </c>
      <c r="V20" s="278">
        <v>0.93066000000000004</v>
      </c>
      <c r="W20" s="214">
        <v>2604</v>
      </c>
      <c r="X20" s="214">
        <v>62679</v>
      </c>
      <c r="Y20" s="278">
        <v>6.9339999999999999E-2</v>
      </c>
      <c r="Z20" s="214">
        <v>194</v>
      </c>
      <c r="AA20" s="214">
        <v>14889</v>
      </c>
      <c r="AB20" s="214">
        <v>5</v>
      </c>
      <c r="AC20" s="214">
        <v>45</v>
      </c>
      <c r="AD20" s="214">
        <v>164</v>
      </c>
      <c r="AE20" s="214">
        <v>1070</v>
      </c>
      <c r="AF20" s="214">
        <v>0</v>
      </c>
      <c r="AG20" s="214">
        <v>0</v>
      </c>
      <c r="AH20" s="214">
        <v>13</v>
      </c>
      <c r="AI20" s="214">
        <v>217</v>
      </c>
      <c r="AJ20" s="214">
        <v>0</v>
      </c>
      <c r="AK20" s="217">
        <v>0</v>
      </c>
    </row>
    <row r="21" spans="2:37" ht="14.4" x14ac:dyDescent="0.3">
      <c r="B21" s="284" t="s">
        <v>31</v>
      </c>
      <c r="C21" s="416" t="str">
        <f>VLOOKUP(B21,Sheet2!$A$3:$B$83,2,FALSE)</f>
        <v>Caldwell</v>
      </c>
      <c r="D21" s="189" t="s">
        <v>6</v>
      </c>
      <c r="E21" s="214">
        <v>551</v>
      </c>
      <c r="F21" s="278">
        <v>25.045449999999999</v>
      </c>
      <c r="G21" s="279">
        <v>6.9709999999999994E-2</v>
      </c>
      <c r="H21" s="214">
        <v>10023</v>
      </c>
      <c r="I21" s="278">
        <v>18.190560000000001</v>
      </c>
      <c r="J21" s="278">
        <v>120.35014</v>
      </c>
      <c r="K21" s="278">
        <v>0.19419</v>
      </c>
      <c r="L21" s="214">
        <v>107</v>
      </c>
      <c r="M21" s="214">
        <v>1348</v>
      </c>
      <c r="N21" s="278">
        <v>12.598129999999999</v>
      </c>
      <c r="O21" s="278">
        <v>5.9889999999999999E-2</v>
      </c>
      <c r="P21" s="214">
        <v>33</v>
      </c>
      <c r="Q21" s="214">
        <v>307</v>
      </c>
      <c r="R21" s="278">
        <v>0.74592000000000003</v>
      </c>
      <c r="S21" s="214">
        <v>411</v>
      </c>
      <c r="T21" s="214">
        <v>8368</v>
      </c>
      <c r="U21" s="278">
        <v>20.360099999999999</v>
      </c>
      <c r="V21" s="278">
        <v>0.93103000000000002</v>
      </c>
      <c r="W21" s="214">
        <v>513</v>
      </c>
      <c r="X21" s="214">
        <v>8577</v>
      </c>
      <c r="Y21" s="278">
        <v>6.8970000000000004E-2</v>
      </c>
      <c r="Z21" s="214">
        <v>38</v>
      </c>
      <c r="AA21" s="214">
        <v>1446</v>
      </c>
      <c r="AB21" s="214">
        <v>0</v>
      </c>
      <c r="AC21" s="214">
        <v>0</v>
      </c>
      <c r="AD21" s="214">
        <v>8</v>
      </c>
      <c r="AE21" s="214">
        <v>16</v>
      </c>
      <c r="AF21" s="214">
        <v>275</v>
      </c>
      <c r="AG21" s="214">
        <v>3476</v>
      </c>
      <c r="AH21" s="214">
        <v>0</v>
      </c>
      <c r="AI21" s="214">
        <v>0</v>
      </c>
      <c r="AJ21" s="214">
        <v>99</v>
      </c>
      <c r="AK21" s="217">
        <v>1621</v>
      </c>
    </row>
    <row r="22" spans="2:37" ht="14.4" x14ac:dyDescent="0.3">
      <c r="B22" s="284" t="s">
        <v>33</v>
      </c>
      <c r="C22" s="416" t="str">
        <f>VLOOKUP(B22,Sheet2!$A$3:$B$83,2,FALSE)</f>
        <v>Caswell</v>
      </c>
      <c r="D22" s="189" t="s">
        <v>6</v>
      </c>
      <c r="E22" s="214">
        <v>207</v>
      </c>
      <c r="F22" s="278">
        <v>30.576070000000001</v>
      </c>
      <c r="G22" s="279">
        <v>8.8459999999999997E-2</v>
      </c>
      <c r="H22" s="214">
        <v>3360</v>
      </c>
      <c r="I22" s="278">
        <v>16.23188</v>
      </c>
      <c r="J22" s="278">
        <v>141.77813</v>
      </c>
      <c r="K22" s="278">
        <v>0.31884000000000001</v>
      </c>
      <c r="L22" s="214">
        <v>66</v>
      </c>
      <c r="M22" s="214">
        <v>742</v>
      </c>
      <c r="N22" s="278">
        <v>11.242419999999999</v>
      </c>
      <c r="O22" s="278">
        <v>0.11594</v>
      </c>
      <c r="P22" s="214">
        <v>24</v>
      </c>
      <c r="Q22" s="214">
        <v>138</v>
      </c>
      <c r="R22" s="278">
        <v>0.56521999999999994</v>
      </c>
      <c r="S22" s="214">
        <v>117</v>
      </c>
      <c r="T22" s="214">
        <v>2480</v>
      </c>
      <c r="U22" s="278">
        <v>21.196580000000001</v>
      </c>
      <c r="V22" s="278">
        <v>0.75844999999999996</v>
      </c>
      <c r="W22" s="214">
        <v>157</v>
      </c>
      <c r="X22" s="214">
        <v>2837</v>
      </c>
      <c r="Y22" s="278">
        <v>0.24154999999999999</v>
      </c>
      <c r="Z22" s="214">
        <v>50</v>
      </c>
      <c r="AA22" s="214">
        <v>523</v>
      </c>
      <c r="AB22" s="214">
        <v>8</v>
      </c>
      <c r="AC22" s="214">
        <v>51</v>
      </c>
      <c r="AD22" s="214">
        <v>10</v>
      </c>
      <c r="AE22" s="214">
        <v>78</v>
      </c>
      <c r="AF22" s="214">
        <v>39</v>
      </c>
      <c r="AG22" s="214">
        <v>238</v>
      </c>
      <c r="AH22" s="214">
        <v>8</v>
      </c>
      <c r="AI22" s="214">
        <v>65</v>
      </c>
      <c r="AJ22" s="214">
        <v>5</v>
      </c>
      <c r="AK22" s="217">
        <v>149</v>
      </c>
    </row>
    <row r="23" spans="2:37" ht="14.4" x14ac:dyDescent="0.3">
      <c r="B23" s="284" t="s">
        <v>35</v>
      </c>
      <c r="C23" s="416" t="str">
        <f>VLOOKUP(B23,Sheet2!$A$3:$B$83,2,FALSE)</f>
        <v>Catawba</v>
      </c>
      <c r="D23" s="189" t="s">
        <v>6</v>
      </c>
      <c r="E23" s="214">
        <v>1794</v>
      </c>
      <c r="F23" s="278">
        <v>51.551720000000003</v>
      </c>
      <c r="G23" s="279">
        <v>0.12174</v>
      </c>
      <c r="H23" s="214">
        <v>33593</v>
      </c>
      <c r="I23" s="278">
        <v>18.725200000000001</v>
      </c>
      <c r="J23" s="278">
        <v>288.63189</v>
      </c>
      <c r="K23" s="278">
        <v>0.36565999999999999</v>
      </c>
      <c r="L23" s="214">
        <v>656</v>
      </c>
      <c r="M23" s="214">
        <v>8230</v>
      </c>
      <c r="N23" s="278">
        <v>12.545730000000001</v>
      </c>
      <c r="O23" s="278">
        <v>3.5119999999999998E-2</v>
      </c>
      <c r="P23" s="214">
        <v>63</v>
      </c>
      <c r="Q23" s="214">
        <v>816</v>
      </c>
      <c r="R23" s="278">
        <v>0.59921999999999997</v>
      </c>
      <c r="S23" s="214">
        <v>1075</v>
      </c>
      <c r="T23" s="214">
        <v>24547</v>
      </c>
      <c r="U23" s="278">
        <v>22.834420000000001</v>
      </c>
      <c r="V23" s="278">
        <v>0.89353000000000005</v>
      </c>
      <c r="W23" s="214">
        <v>1603</v>
      </c>
      <c r="X23" s="214">
        <v>25207</v>
      </c>
      <c r="Y23" s="278">
        <v>0.10647</v>
      </c>
      <c r="Z23" s="214">
        <v>191</v>
      </c>
      <c r="AA23" s="214">
        <v>8386</v>
      </c>
      <c r="AB23" s="214">
        <v>85</v>
      </c>
      <c r="AC23" s="214">
        <v>226</v>
      </c>
      <c r="AD23" s="214">
        <v>122</v>
      </c>
      <c r="AE23" s="214">
        <v>309</v>
      </c>
      <c r="AF23" s="214">
        <v>686</v>
      </c>
      <c r="AG23" s="214">
        <v>12478</v>
      </c>
      <c r="AH23" s="214">
        <v>106</v>
      </c>
      <c r="AI23" s="214">
        <v>691</v>
      </c>
      <c r="AJ23" s="214">
        <v>101</v>
      </c>
      <c r="AK23" s="217">
        <v>1549</v>
      </c>
    </row>
    <row r="24" spans="2:37" ht="14.4" x14ac:dyDescent="0.3">
      <c r="B24" s="284" t="s">
        <v>38</v>
      </c>
      <c r="C24" s="416" t="str">
        <f>VLOOKUP(B24,Sheet2!$A$3:$B$83,2,FALSE)</f>
        <v>Chapel Hill</v>
      </c>
      <c r="D24" s="189" t="s">
        <v>39</v>
      </c>
      <c r="E24" s="214">
        <v>989</v>
      </c>
      <c r="F24" s="278">
        <v>28.176639999999999</v>
      </c>
      <c r="G24" s="279">
        <v>0.28361999999999998</v>
      </c>
      <c r="H24" s="214">
        <v>42864</v>
      </c>
      <c r="I24" s="278">
        <v>43.34075</v>
      </c>
      <c r="J24" s="278">
        <v>715.55682000000002</v>
      </c>
      <c r="K24" s="278">
        <v>0.14660999999999999</v>
      </c>
      <c r="L24" s="214">
        <v>145</v>
      </c>
      <c r="M24" s="214">
        <v>5416</v>
      </c>
      <c r="N24" s="278">
        <v>37.35172</v>
      </c>
      <c r="O24" s="278">
        <v>8.8980000000000004E-2</v>
      </c>
      <c r="P24" s="214">
        <v>88</v>
      </c>
      <c r="Q24" s="214">
        <v>1361</v>
      </c>
      <c r="R24" s="278">
        <v>0.76441000000000003</v>
      </c>
      <c r="S24" s="214">
        <v>756</v>
      </c>
      <c r="T24" s="214">
        <v>36087</v>
      </c>
      <c r="U24" s="278">
        <v>47.73413</v>
      </c>
      <c r="V24" s="278">
        <v>0.87260000000000004</v>
      </c>
      <c r="W24" s="214">
        <v>863</v>
      </c>
      <c r="X24" s="214">
        <v>35883</v>
      </c>
      <c r="Y24" s="278">
        <v>0.12740000000000001</v>
      </c>
      <c r="Z24" s="214">
        <v>126</v>
      </c>
      <c r="AA24" s="214">
        <v>6981</v>
      </c>
      <c r="AB24" s="214">
        <v>2</v>
      </c>
      <c r="AC24" s="214">
        <v>10</v>
      </c>
      <c r="AD24" s="214">
        <v>36</v>
      </c>
      <c r="AE24" s="214">
        <v>313</v>
      </c>
      <c r="AF24" s="214">
        <v>535</v>
      </c>
      <c r="AG24" s="214">
        <v>17616</v>
      </c>
      <c r="AH24" s="214">
        <v>1</v>
      </c>
      <c r="AI24" s="214">
        <v>18</v>
      </c>
      <c r="AJ24" s="214">
        <v>69</v>
      </c>
      <c r="AK24" s="217">
        <v>2975</v>
      </c>
    </row>
    <row r="25" spans="2:37" ht="14.4" x14ac:dyDescent="0.3">
      <c r="B25" s="284" t="s">
        <v>41</v>
      </c>
      <c r="C25" s="416" t="str">
        <f>VLOOKUP(B25,Sheet2!$A$3:$B$83,2,FALSE)</f>
        <v>Mecklenburg</v>
      </c>
      <c r="D25" s="189" t="s">
        <v>6</v>
      </c>
      <c r="E25" s="214">
        <v>27000</v>
      </c>
      <c r="F25" s="278">
        <v>64.729569999999995</v>
      </c>
      <c r="G25" s="279">
        <v>0.52644000000000002</v>
      </c>
      <c r="H25" s="214">
        <v>394413</v>
      </c>
      <c r="I25" s="278">
        <v>14.607889999999999</v>
      </c>
      <c r="J25" s="278">
        <v>366.11216000000002</v>
      </c>
      <c r="K25" s="278">
        <v>0.1583</v>
      </c>
      <c r="L25" s="214">
        <v>4274</v>
      </c>
      <c r="M25" s="214">
        <v>40505</v>
      </c>
      <c r="N25" s="278">
        <v>9.4770699999999994</v>
      </c>
      <c r="O25" s="278">
        <v>0.12389</v>
      </c>
      <c r="P25" s="214">
        <v>3345</v>
      </c>
      <c r="Q25" s="214">
        <v>22357</v>
      </c>
      <c r="R25" s="278">
        <v>0.71780999999999995</v>
      </c>
      <c r="S25" s="214">
        <v>19381</v>
      </c>
      <c r="T25" s="214">
        <v>331551</v>
      </c>
      <c r="U25" s="278">
        <v>17.107009999999999</v>
      </c>
      <c r="V25" s="278">
        <v>0.81725999999999999</v>
      </c>
      <c r="W25" s="214">
        <v>22066</v>
      </c>
      <c r="X25" s="214">
        <v>314579</v>
      </c>
      <c r="Y25" s="278">
        <v>0.18274000000000001</v>
      </c>
      <c r="Z25" s="214">
        <v>4934</v>
      </c>
      <c r="AA25" s="214">
        <v>79834</v>
      </c>
      <c r="AB25" s="214">
        <v>552</v>
      </c>
      <c r="AC25" s="214">
        <v>3044</v>
      </c>
      <c r="AD25" s="214">
        <v>2133</v>
      </c>
      <c r="AE25" s="214">
        <v>5103</v>
      </c>
      <c r="AF25" s="214">
        <v>11394</v>
      </c>
      <c r="AG25" s="214">
        <v>189895</v>
      </c>
      <c r="AH25" s="214">
        <v>2058</v>
      </c>
      <c r="AI25" s="214">
        <v>20329</v>
      </c>
      <c r="AJ25" s="214">
        <v>3176</v>
      </c>
      <c r="AK25" s="217">
        <v>16063</v>
      </c>
    </row>
    <row r="26" spans="2:37" ht="14.4" x14ac:dyDescent="0.3">
      <c r="B26" s="284" t="s">
        <v>43</v>
      </c>
      <c r="C26" s="416" t="str">
        <f>VLOOKUP(B26,Sheet2!$A$3:$B$83,2,FALSE)</f>
        <v>Chatham</v>
      </c>
      <c r="D26" s="189" t="s">
        <v>6</v>
      </c>
      <c r="E26" s="214">
        <v>597</v>
      </c>
      <c r="F26" s="278">
        <v>34.114289999999997</v>
      </c>
      <c r="G26" s="279">
        <v>8.4080000000000002E-2</v>
      </c>
      <c r="H26" s="214">
        <v>13118</v>
      </c>
      <c r="I26" s="278">
        <v>21.973199999999999</v>
      </c>
      <c r="J26" s="278">
        <v>175.29230999999999</v>
      </c>
      <c r="K26" s="278">
        <v>0.30318000000000001</v>
      </c>
      <c r="L26" s="214">
        <v>181</v>
      </c>
      <c r="M26" s="214">
        <v>3016</v>
      </c>
      <c r="N26" s="278">
        <v>16.662980000000001</v>
      </c>
      <c r="O26" s="278">
        <v>1.8429999999999998E-2</v>
      </c>
      <c r="P26" s="214">
        <v>11</v>
      </c>
      <c r="Q26" s="214">
        <v>472</v>
      </c>
      <c r="R26" s="278">
        <v>0.67839000000000005</v>
      </c>
      <c r="S26" s="214">
        <v>405</v>
      </c>
      <c r="T26" s="214">
        <v>9630</v>
      </c>
      <c r="U26" s="278">
        <v>23.77778</v>
      </c>
      <c r="V26" s="278">
        <v>0.87939999999999996</v>
      </c>
      <c r="W26" s="214">
        <v>525</v>
      </c>
      <c r="X26" s="214">
        <v>11306</v>
      </c>
      <c r="Y26" s="278">
        <v>0.1206</v>
      </c>
      <c r="Z26" s="214">
        <v>72</v>
      </c>
      <c r="AA26" s="214">
        <v>1812</v>
      </c>
      <c r="AB26" s="214">
        <v>0</v>
      </c>
      <c r="AC26" s="214">
        <v>0</v>
      </c>
      <c r="AD26" s="214">
        <v>39</v>
      </c>
      <c r="AE26" s="214">
        <v>248</v>
      </c>
      <c r="AF26" s="214">
        <v>0</v>
      </c>
      <c r="AG26" s="214">
        <v>0</v>
      </c>
      <c r="AH26" s="214">
        <v>0</v>
      </c>
      <c r="AI26" s="214">
        <v>0</v>
      </c>
      <c r="AJ26" s="214">
        <v>0</v>
      </c>
      <c r="AK26" s="217">
        <v>0</v>
      </c>
    </row>
    <row r="27" spans="2:37" ht="14.4" x14ac:dyDescent="0.3">
      <c r="B27" s="284" t="s">
        <v>45</v>
      </c>
      <c r="C27" s="416" t="str">
        <f>VLOOKUP(B27,Sheet2!$A$3:$B$83,2,FALSE)</f>
        <v>Cleveland</v>
      </c>
      <c r="D27" s="189" t="s">
        <v>6</v>
      </c>
      <c r="E27" s="214">
        <v>380</v>
      </c>
      <c r="F27" s="278">
        <v>20.821919999999999</v>
      </c>
      <c r="G27" s="279">
        <v>0.10638</v>
      </c>
      <c r="H27" s="214">
        <v>10295</v>
      </c>
      <c r="I27" s="278">
        <v>27.092110000000002</v>
      </c>
      <c r="J27" s="278">
        <v>115.77302</v>
      </c>
      <c r="K27" s="278">
        <v>0.13158</v>
      </c>
      <c r="L27" s="214">
        <v>50</v>
      </c>
      <c r="M27" s="214">
        <v>2615</v>
      </c>
      <c r="N27" s="278">
        <v>52.3</v>
      </c>
      <c r="O27" s="278">
        <v>1.316E-2</v>
      </c>
      <c r="P27" s="214">
        <v>5</v>
      </c>
      <c r="Q27" s="214">
        <v>51</v>
      </c>
      <c r="R27" s="278">
        <v>0.85526000000000002</v>
      </c>
      <c r="S27" s="214">
        <v>325</v>
      </c>
      <c r="T27" s="214">
        <v>7629</v>
      </c>
      <c r="U27" s="278">
        <v>23.473849999999999</v>
      </c>
      <c r="V27" s="278">
        <v>0.23683999999999999</v>
      </c>
      <c r="W27" s="214">
        <v>90</v>
      </c>
      <c r="X27" s="214">
        <v>3038</v>
      </c>
      <c r="Y27" s="278">
        <v>0.76315999999999995</v>
      </c>
      <c r="Z27" s="214">
        <v>290</v>
      </c>
      <c r="AA27" s="214">
        <v>7257</v>
      </c>
      <c r="AB27" s="214">
        <v>48</v>
      </c>
      <c r="AC27" s="214">
        <v>156</v>
      </c>
      <c r="AD27" s="214">
        <v>48</v>
      </c>
      <c r="AE27" s="214">
        <v>156</v>
      </c>
      <c r="AF27" s="214">
        <v>0</v>
      </c>
      <c r="AG27" s="214">
        <v>0</v>
      </c>
      <c r="AH27" s="214">
        <v>0</v>
      </c>
      <c r="AI27" s="214">
        <v>0</v>
      </c>
      <c r="AJ27" s="214">
        <v>7</v>
      </c>
      <c r="AK27" s="217">
        <v>399</v>
      </c>
    </row>
    <row r="28" spans="2:37" ht="14.4" x14ac:dyDescent="0.3">
      <c r="B28" s="284" t="s">
        <v>47</v>
      </c>
      <c r="C28" s="416" t="str">
        <f>VLOOKUP(B28,Sheet2!$A$3:$B$83,2,FALSE)</f>
        <v>Columbus</v>
      </c>
      <c r="D28" s="189" t="s">
        <v>6</v>
      </c>
      <c r="E28" s="214">
        <v>620</v>
      </c>
      <c r="F28" s="278">
        <v>24.8</v>
      </c>
      <c r="G28" s="279">
        <v>4.6809999999999997E-2</v>
      </c>
      <c r="H28" s="214">
        <v>4966</v>
      </c>
      <c r="I28" s="278">
        <v>8.0096799999999995</v>
      </c>
      <c r="J28" s="278">
        <v>87.213080000000005</v>
      </c>
      <c r="K28" s="278">
        <v>0.10484</v>
      </c>
      <c r="L28" s="214">
        <v>65</v>
      </c>
      <c r="M28" s="214">
        <v>986</v>
      </c>
      <c r="N28" s="278">
        <v>15.169230000000001</v>
      </c>
      <c r="O28" s="278">
        <v>0.13225999999999999</v>
      </c>
      <c r="P28" s="214">
        <v>82</v>
      </c>
      <c r="Q28" s="214">
        <v>679</v>
      </c>
      <c r="R28" s="278">
        <v>0.76290000000000002</v>
      </c>
      <c r="S28" s="214">
        <v>473</v>
      </c>
      <c r="T28" s="214">
        <v>3301</v>
      </c>
      <c r="U28" s="278">
        <v>6.9788600000000001</v>
      </c>
      <c r="V28" s="278">
        <v>0.41613</v>
      </c>
      <c r="W28" s="214">
        <v>258</v>
      </c>
      <c r="X28" s="214">
        <v>1903</v>
      </c>
      <c r="Y28" s="278">
        <v>0.58387</v>
      </c>
      <c r="Z28" s="214">
        <v>362</v>
      </c>
      <c r="AA28" s="214">
        <v>3063</v>
      </c>
      <c r="AB28" s="214">
        <v>12</v>
      </c>
      <c r="AC28" s="214">
        <v>94</v>
      </c>
      <c r="AD28" s="214">
        <v>30</v>
      </c>
      <c r="AE28" s="214">
        <v>81</v>
      </c>
      <c r="AF28" s="214">
        <v>0</v>
      </c>
      <c r="AG28" s="214">
        <v>0</v>
      </c>
      <c r="AH28" s="214">
        <v>17</v>
      </c>
      <c r="AI28" s="214">
        <v>47</v>
      </c>
      <c r="AJ28" s="214">
        <v>0</v>
      </c>
      <c r="AK28" s="217">
        <v>0</v>
      </c>
    </row>
    <row r="29" spans="2:37" ht="14.4" x14ac:dyDescent="0.3">
      <c r="B29" s="284" t="s">
        <v>49</v>
      </c>
      <c r="C29" s="416" t="str">
        <f>VLOOKUP(B29,Sheet2!$A$3:$B$83,2,FALSE)</f>
        <v>CPC</v>
      </c>
      <c r="D29" s="189" t="s">
        <v>9</v>
      </c>
      <c r="E29" s="214">
        <v>2238</v>
      </c>
      <c r="F29" s="278">
        <v>31.605709999999998</v>
      </c>
      <c r="G29" s="279">
        <v>8.5319999999999993E-2</v>
      </c>
      <c r="H29" s="214">
        <v>47938</v>
      </c>
      <c r="I29" s="278">
        <v>21.420020000000001</v>
      </c>
      <c r="J29" s="278">
        <v>256.08864</v>
      </c>
      <c r="K29" s="278">
        <v>0.27078000000000002</v>
      </c>
      <c r="L29" s="214">
        <v>606</v>
      </c>
      <c r="M29" s="214">
        <v>7236</v>
      </c>
      <c r="N29" s="278">
        <v>11.94059</v>
      </c>
      <c r="O29" s="278">
        <v>9.6509999999999999E-2</v>
      </c>
      <c r="P29" s="214">
        <v>216</v>
      </c>
      <c r="Q29" s="214">
        <v>1964</v>
      </c>
      <c r="R29" s="278">
        <v>0.63270999999999999</v>
      </c>
      <c r="S29" s="214">
        <v>1416</v>
      </c>
      <c r="T29" s="214">
        <v>38738</v>
      </c>
      <c r="U29" s="278">
        <v>27.357340000000001</v>
      </c>
      <c r="V29" s="278">
        <v>0.91510000000000002</v>
      </c>
      <c r="W29" s="214">
        <v>2048</v>
      </c>
      <c r="X29" s="214">
        <v>37557</v>
      </c>
      <c r="Y29" s="278">
        <v>8.4900000000000003E-2</v>
      </c>
      <c r="Z29" s="214">
        <v>190</v>
      </c>
      <c r="AA29" s="214">
        <v>10381</v>
      </c>
      <c r="AB29" s="214">
        <v>21</v>
      </c>
      <c r="AC29" s="214">
        <v>161</v>
      </c>
      <c r="AD29" s="214">
        <v>153</v>
      </c>
      <c r="AE29" s="214">
        <v>624</v>
      </c>
      <c r="AF29" s="214">
        <v>1342</v>
      </c>
      <c r="AG29" s="214">
        <v>34362</v>
      </c>
      <c r="AH29" s="214">
        <v>375</v>
      </c>
      <c r="AI29" s="214">
        <v>3870</v>
      </c>
      <c r="AJ29" s="214">
        <v>767</v>
      </c>
      <c r="AK29" s="217">
        <v>15066</v>
      </c>
    </row>
    <row r="30" spans="2:37" ht="14.4" x14ac:dyDescent="0.3">
      <c r="B30" s="284" t="s">
        <v>51</v>
      </c>
      <c r="C30" s="416" t="str">
        <f>VLOOKUP(B30,Sheet2!$A$3:$B$83,2,FALSE)</f>
        <v>Cumberland</v>
      </c>
      <c r="D30" s="189" t="s">
        <v>6</v>
      </c>
      <c r="E30" s="214">
        <v>3232</v>
      </c>
      <c r="F30" s="278">
        <v>20.002479999999998</v>
      </c>
      <c r="G30" s="279">
        <v>0.1275</v>
      </c>
      <c r="H30" s="214">
        <v>91645</v>
      </c>
      <c r="I30" s="278">
        <v>28.355509999999999</v>
      </c>
      <c r="J30" s="278">
        <v>278.04577999999998</v>
      </c>
      <c r="K30" s="278">
        <v>0.22277</v>
      </c>
      <c r="L30" s="214">
        <v>720</v>
      </c>
      <c r="M30" s="214">
        <v>8144</v>
      </c>
      <c r="N30" s="278">
        <v>11.311109999999999</v>
      </c>
      <c r="O30" s="278">
        <v>0.16522000000000001</v>
      </c>
      <c r="P30" s="214">
        <v>534</v>
      </c>
      <c r="Q30" s="214">
        <v>14784</v>
      </c>
      <c r="R30" s="278">
        <v>0.61199999999999999</v>
      </c>
      <c r="S30" s="214">
        <v>1978</v>
      </c>
      <c r="T30" s="214">
        <v>68717</v>
      </c>
      <c r="U30" s="278">
        <v>34.740650000000002</v>
      </c>
      <c r="V30" s="278">
        <v>0.79981000000000002</v>
      </c>
      <c r="W30" s="214">
        <v>2585</v>
      </c>
      <c r="X30" s="214">
        <v>64603</v>
      </c>
      <c r="Y30" s="278">
        <v>0.20019000000000001</v>
      </c>
      <c r="Z30" s="214">
        <v>647</v>
      </c>
      <c r="AA30" s="214">
        <v>27042</v>
      </c>
      <c r="AB30" s="214">
        <v>108</v>
      </c>
      <c r="AC30" s="214">
        <v>1331</v>
      </c>
      <c r="AD30" s="214">
        <v>141</v>
      </c>
      <c r="AE30" s="214">
        <v>571</v>
      </c>
      <c r="AF30" s="214">
        <v>1400</v>
      </c>
      <c r="AG30" s="214">
        <v>35007</v>
      </c>
      <c r="AH30" s="214">
        <v>0</v>
      </c>
      <c r="AI30" s="214">
        <v>0</v>
      </c>
      <c r="AJ30" s="214">
        <v>199</v>
      </c>
      <c r="AK30" s="217">
        <v>7345</v>
      </c>
    </row>
    <row r="31" spans="2:37" ht="14.4" x14ac:dyDescent="0.3">
      <c r="B31" s="284" t="s">
        <v>53</v>
      </c>
      <c r="C31" s="416" t="str">
        <f>VLOOKUP(B31,Sheet2!$A$3:$B$83,2,FALSE)</f>
        <v>Davidson</v>
      </c>
      <c r="D31" s="189" t="s">
        <v>6</v>
      </c>
      <c r="E31" s="214">
        <v>2419</v>
      </c>
      <c r="F31" s="278">
        <v>40.222810000000003</v>
      </c>
      <c r="G31" s="279">
        <v>0.14957999999999999</v>
      </c>
      <c r="H31" s="214">
        <v>60158</v>
      </c>
      <c r="I31" s="278">
        <v>24.868950000000002</v>
      </c>
      <c r="J31" s="278">
        <v>373.68930999999998</v>
      </c>
      <c r="K31" s="278">
        <v>0.22736999999999999</v>
      </c>
      <c r="L31" s="214">
        <v>550</v>
      </c>
      <c r="M31" s="214">
        <v>8352</v>
      </c>
      <c r="N31" s="278">
        <v>15.185449999999999</v>
      </c>
      <c r="O31" s="278">
        <v>8.7639999999999996E-2</v>
      </c>
      <c r="P31" s="214">
        <v>212</v>
      </c>
      <c r="Q31" s="214">
        <v>6039</v>
      </c>
      <c r="R31" s="278">
        <v>0.68498999999999999</v>
      </c>
      <c r="S31" s="214">
        <v>1657</v>
      </c>
      <c r="T31" s="214">
        <v>45767</v>
      </c>
      <c r="U31" s="278">
        <v>27.6204</v>
      </c>
      <c r="V31" s="278">
        <v>0.62836000000000003</v>
      </c>
      <c r="W31" s="214">
        <v>1520</v>
      </c>
      <c r="X31" s="214">
        <v>27086</v>
      </c>
      <c r="Y31" s="278">
        <v>0.37164000000000003</v>
      </c>
      <c r="Z31" s="214">
        <v>899</v>
      </c>
      <c r="AA31" s="214">
        <v>33072</v>
      </c>
      <c r="AB31" s="214">
        <v>16</v>
      </c>
      <c r="AC31" s="214">
        <v>123</v>
      </c>
      <c r="AD31" s="214">
        <v>86</v>
      </c>
      <c r="AE31" s="214">
        <v>695</v>
      </c>
      <c r="AF31" s="189" t="s">
        <v>36</v>
      </c>
      <c r="AG31" s="189" t="s">
        <v>36</v>
      </c>
      <c r="AH31" s="189" t="s">
        <v>36</v>
      </c>
      <c r="AI31" s="189" t="s">
        <v>36</v>
      </c>
      <c r="AJ31" s="189" t="s">
        <v>36</v>
      </c>
      <c r="AK31" s="442" t="s">
        <v>36</v>
      </c>
    </row>
    <row r="32" spans="2:37" ht="14.4" x14ac:dyDescent="0.3">
      <c r="B32" s="284" t="s">
        <v>55</v>
      </c>
      <c r="C32" s="416" t="str">
        <f>VLOOKUP(B32,Sheet2!$A$3:$B$83,2,FALSE)</f>
        <v>Davie</v>
      </c>
      <c r="D32" s="189" t="s">
        <v>6</v>
      </c>
      <c r="E32" s="214">
        <v>874</v>
      </c>
      <c r="F32" s="278">
        <v>87.927570000000003</v>
      </c>
      <c r="G32" s="279">
        <v>0.19234000000000001</v>
      </c>
      <c r="H32" s="214">
        <v>27461</v>
      </c>
      <c r="I32" s="278">
        <v>31.419910000000002</v>
      </c>
      <c r="J32" s="278">
        <v>642.70835999999997</v>
      </c>
      <c r="K32" s="278">
        <v>0.1167</v>
      </c>
      <c r="L32" s="214">
        <v>102</v>
      </c>
      <c r="M32" s="214">
        <v>1807</v>
      </c>
      <c r="N32" s="278">
        <v>17.715689999999999</v>
      </c>
      <c r="O32" s="278">
        <v>4.8050000000000002E-2</v>
      </c>
      <c r="P32" s="214">
        <v>42</v>
      </c>
      <c r="Q32" s="214">
        <v>818</v>
      </c>
      <c r="R32" s="278">
        <v>0.83523999999999998</v>
      </c>
      <c r="S32" s="214">
        <v>730</v>
      </c>
      <c r="T32" s="214">
        <v>24836</v>
      </c>
      <c r="U32" s="278">
        <v>34.021920000000001</v>
      </c>
      <c r="V32" s="278">
        <v>0.29404999999999998</v>
      </c>
      <c r="W32" s="214">
        <v>257</v>
      </c>
      <c r="X32" s="214">
        <v>4714</v>
      </c>
      <c r="Y32" s="278">
        <v>0.70594999999999997</v>
      </c>
      <c r="Z32" s="214">
        <v>617</v>
      </c>
      <c r="AA32" s="214">
        <v>22747</v>
      </c>
      <c r="AB32" s="214">
        <v>1</v>
      </c>
      <c r="AC32" s="214">
        <v>207</v>
      </c>
      <c r="AD32" s="214">
        <v>17</v>
      </c>
      <c r="AE32" s="214">
        <v>331</v>
      </c>
      <c r="AF32" s="214">
        <v>622</v>
      </c>
      <c r="AG32" s="214">
        <v>10641</v>
      </c>
      <c r="AH32" s="214">
        <v>47</v>
      </c>
      <c r="AI32" s="214">
        <v>344</v>
      </c>
      <c r="AJ32" s="214">
        <v>71</v>
      </c>
      <c r="AK32" s="217">
        <v>1085</v>
      </c>
    </row>
    <row r="33" spans="2:37" ht="14.4" x14ac:dyDescent="0.3">
      <c r="B33" s="284" t="s">
        <v>57</v>
      </c>
      <c r="C33" s="416" t="str">
        <f>VLOOKUP(B33,Sheet2!$A$3:$B$83,2,FALSE)</f>
        <v>Duplin</v>
      </c>
      <c r="D33" s="189" t="s">
        <v>6</v>
      </c>
      <c r="E33" s="214">
        <v>90</v>
      </c>
      <c r="F33" s="278">
        <v>9</v>
      </c>
      <c r="G33" s="279">
        <v>1.1650000000000001E-2</v>
      </c>
      <c r="H33" s="214">
        <v>2262</v>
      </c>
      <c r="I33" s="278">
        <v>25.133330000000001</v>
      </c>
      <c r="J33" s="278">
        <v>38.008499999999998</v>
      </c>
      <c r="K33" s="278">
        <v>2.222E-2</v>
      </c>
      <c r="L33" s="214">
        <v>2</v>
      </c>
      <c r="M33" s="214">
        <v>15</v>
      </c>
      <c r="N33" s="278">
        <v>7.5</v>
      </c>
      <c r="O33" s="278">
        <v>0</v>
      </c>
      <c r="P33" s="214">
        <v>0</v>
      </c>
      <c r="Q33" s="214">
        <v>0</v>
      </c>
      <c r="R33" s="278">
        <v>0.97777999999999998</v>
      </c>
      <c r="S33" s="214">
        <v>88</v>
      </c>
      <c r="T33" s="214">
        <v>2247</v>
      </c>
      <c r="U33" s="278">
        <v>25.534089999999999</v>
      </c>
      <c r="V33" s="278">
        <v>0.98889000000000005</v>
      </c>
      <c r="W33" s="214">
        <v>89</v>
      </c>
      <c r="X33" s="214">
        <v>2181</v>
      </c>
      <c r="Y33" s="278">
        <v>1.111E-2</v>
      </c>
      <c r="Z33" s="214">
        <v>1</v>
      </c>
      <c r="AA33" s="214">
        <v>81</v>
      </c>
      <c r="AB33" s="214">
        <v>0</v>
      </c>
      <c r="AC33" s="189" t="s">
        <v>36</v>
      </c>
      <c r="AD33" s="214">
        <v>0</v>
      </c>
      <c r="AE33" s="189" t="s">
        <v>36</v>
      </c>
      <c r="AF33" s="214">
        <v>2</v>
      </c>
      <c r="AG33" s="189" t="s">
        <v>36</v>
      </c>
      <c r="AH33" s="214">
        <v>0</v>
      </c>
      <c r="AI33" s="214">
        <v>0</v>
      </c>
      <c r="AJ33" s="214">
        <v>0</v>
      </c>
      <c r="AK33" s="217">
        <v>0</v>
      </c>
    </row>
    <row r="34" spans="2:37" ht="14.4" x14ac:dyDescent="0.3">
      <c r="B34" s="284" t="s">
        <v>59</v>
      </c>
      <c r="C34" s="416" t="str">
        <f>VLOOKUP(B34,Sheet2!$A$3:$B$83,2,FALSE)</f>
        <v>Durham</v>
      </c>
      <c r="D34" s="189" t="s">
        <v>6</v>
      </c>
      <c r="E34" s="214">
        <v>5792</v>
      </c>
      <c r="F34" s="278">
        <v>45.335000000000001</v>
      </c>
      <c r="G34" s="279">
        <v>0.32286999999999999</v>
      </c>
      <c r="H34" s="214">
        <v>123100</v>
      </c>
      <c r="I34" s="278">
        <v>21.253450000000001</v>
      </c>
      <c r="J34" s="278">
        <v>406.29208</v>
      </c>
      <c r="K34" s="278">
        <v>0.28488000000000002</v>
      </c>
      <c r="L34" s="214">
        <v>1650</v>
      </c>
      <c r="M34" s="214">
        <v>18509</v>
      </c>
      <c r="N34" s="278">
        <v>11.21758</v>
      </c>
      <c r="O34" s="278">
        <v>0.1288</v>
      </c>
      <c r="P34" s="214">
        <v>746</v>
      </c>
      <c r="Q34" s="214">
        <v>10756</v>
      </c>
      <c r="R34" s="278">
        <v>0.58633000000000002</v>
      </c>
      <c r="S34" s="214">
        <v>3396</v>
      </c>
      <c r="T34" s="214">
        <v>93835</v>
      </c>
      <c r="U34" s="278">
        <v>27.631039999999999</v>
      </c>
      <c r="V34" s="278">
        <v>0.68957000000000002</v>
      </c>
      <c r="W34" s="214">
        <v>3994</v>
      </c>
      <c r="X34" s="214">
        <v>68806</v>
      </c>
      <c r="Y34" s="278">
        <v>0.31042999999999998</v>
      </c>
      <c r="Z34" s="214">
        <v>1798</v>
      </c>
      <c r="AA34" s="214">
        <v>54294</v>
      </c>
      <c r="AB34" s="214">
        <v>22</v>
      </c>
      <c r="AC34" s="214">
        <v>246</v>
      </c>
      <c r="AD34" s="214">
        <v>96</v>
      </c>
      <c r="AE34" s="214">
        <v>236</v>
      </c>
      <c r="AF34" s="214">
        <v>1234</v>
      </c>
      <c r="AG34" s="214">
        <v>35622</v>
      </c>
      <c r="AH34" s="214">
        <v>331</v>
      </c>
      <c r="AI34" s="214">
        <v>3410</v>
      </c>
      <c r="AJ34" s="214">
        <v>664</v>
      </c>
      <c r="AK34" s="217">
        <v>6882</v>
      </c>
    </row>
    <row r="35" spans="2:37" ht="14.4" x14ac:dyDescent="0.3">
      <c r="B35" s="284" t="s">
        <v>61</v>
      </c>
      <c r="C35" s="416" t="str">
        <f>VLOOKUP(B35,Sheet2!$A$3:$B$83,2,FALSE)</f>
        <v>E. Albemarle</v>
      </c>
      <c r="D35" s="189" t="s">
        <v>9</v>
      </c>
      <c r="E35" s="214">
        <v>1663</v>
      </c>
      <c r="F35" s="278">
        <v>35.556980000000003</v>
      </c>
      <c r="G35" s="279">
        <v>8.0310000000000006E-2</v>
      </c>
      <c r="H35" s="214">
        <v>31247</v>
      </c>
      <c r="I35" s="278">
        <v>18.789539999999999</v>
      </c>
      <c r="J35" s="278">
        <v>273.25036999999998</v>
      </c>
      <c r="K35" s="278">
        <v>0.19122</v>
      </c>
      <c r="L35" s="214">
        <v>318</v>
      </c>
      <c r="M35" s="214">
        <v>5150</v>
      </c>
      <c r="N35" s="278">
        <v>16.194970000000001</v>
      </c>
      <c r="O35" s="278">
        <v>6.0099999999999997E-3</v>
      </c>
      <c r="P35" s="214">
        <v>10</v>
      </c>
      <c r="Q35" s="214">
        <v>317</v>
      </c>
      <c r="R35" s="278">
        <v>0.80276999999999998</v>
      </c>
      <c r="S35" s="214">
        <v>1335</v>
      </c>
      <c r="T35" s="214">
        <v>25780</v>
      </c>
      <c r="U35" s="278">
        <v>19.310860000000002</v>
      </c>
      <c r="V35" s="278">
        <v>0.78051999999999999</v>
      </c>
      <c r="W35" s="214">
        <v>1298</v>
      </c>
      <c r="X35" s="214">
        <v>26755</v>
      </c>
      <c r="Y35" s="278">
        <v>0.21948000000000001</v>
      </c>
      <c r="Z35" s="214">
        <v>365</v>
      </c>
      <c r="AA35" s="214">
        <v>4492</v>
      </c>
      <c r="AB35" s="214">
        <v>92</v>
      </c>
      <c r="AC35" s="214">
        <v>127</v>
      </c>
      <c r="AD35" s="214">
        <v>97</v>
      </c>
      <c r="AE35" s="214">
        <v>127</v>
      </c>
      <c r="AF35" s="214">
        <v>744</v>
      </c>
      <c r="AG35" s="214">
        <v>12569</v>
      </c>
      <c r="AH35" s="214">
        <v>87</v>
      </c>
      <c r="AI35" s="214">
        <v>119</v>
      </c>
      <c r="AJ35" s="214">
        <v>95</v>
      </c>
      <c r="AK35" s="217">
        <v>1042</v>
      </c>
    </row>
    <row r="36" spans="2:37" ht="14.4" x14ac:dyDescent="0.3">
      <c r="B36" s="284" t="s">
        <v>63</v>
      </c>
      <c r="C36" s="416" t="str">
        <f>VLOOKUP(B36,Sheet2!$A$3:$B$83,2,FALSE)</f>
        <v>Edgecombe</v>
      </c>
      <c r="D36" s="189" t="s">
        <v>6</v>
      </c>
      <c r="E36" s="214">
        <v>694</v>
      </c>
      <c r="F36" s="278">
        <v>55.52</v>
      </c>
      <c r="G36" s="279">
        <v>0.14610999999999999</v>
      </c>
      <c r="H36" s="214">
        <v>17755</v>
      </c>
      <c r="I36" s="278">
        <v>25.583570000000002</v>
      </c>
      <c r="J36" s="278">
        <v>335.91266999999999</v>
      </c>
      <c r="K36" s="278">
        <v>0.183</v>
      </c>
      <c r="L36" s="214">
        <v>127</v>
      </c>
      <c r="M36" s="214">
        <v>1363</v>
      </c>
      <c r="N36" s="278">
        <v>10.732279999999999</v>
      </c>
      <c r="O36" s="278">
        <v>0</v>
      </c>
      <c r="P36" s="214">
        <v>0</v>
      </c>
      <c r="Q36" s="214">
        <v>0</v>
      </c>
      <c r="R36" s="278">
        <v>0.81699999999999995</v>
      </c>
      <c r="S36" s="214">
        <v>567</v>
      </c>
      <c r="T36" s="214">
        <v>16392</v>
      </c>
      <c r="U36" s="278">
        <v>28.910049999999998</v>
      </c>
      <c r="V36" s="278">
        <v>0.18156</v>
      </c>
      <c r="W36" s="214">
        <v>126</v>
      </c>
      <c r="X36" s="214">
        <v>2979</v>
      </c>
      <c r="Y36" s="278">
        <v>0.81843999999999995</v>
      </c>
      <c r="Z36" s="214">
        <v>568</v>
      </c>
      <c r="AA36" s="214">
        <v>14776</v>
      </c>
      <c r="AB36" s="214">
        <v>0</v>
      </c>
      <c r="AC36" s="214">
        <v>0</v>
      </c>
      <c r="AD36" s="214">
        <v>0</v>
      </c>
      <c r="AE36" s="214">
        <v>0</v>
      </c>
      <c r="AF36" s="214">
        <v>0</v>
      </c>
      <c r="AG36" s="214">
        <v>0</v>
      </c>
      <c r="AH36" s="214">
        <v>0</v>
      </c>
      <c r="AI36" s="214">
        <v>0</v>
      </c>
      <c r="AJ36" s="214">
        <v>0</v>
      </c>
      <c r="AK36" s="217">
        <v>0</v>
      </c>
    </row>
    <row r="37" spans="2:37" ht="14.4" x14ac:dyDescent="0.3">
      <c r="B37" s="284" t="s">
        <v>65</v>
      </c>
      <c r="C37" s="416" t="str">
        <f>VLOOKUP(B37,Sheet2!$A$3:$B$83,2,FALSE)</f>
        <v>Farmville</v>
      </c>
      <c r="D37" s="189" t="s">
        <v>39</v>
      </c>
      <c r="E37" s="214">
        <v>436</v>
      </c>
      <c r="F37" s="278">
        <v>109</v>
      </c>
      <c r="G37" s="279">
        <v>0.14210999999999999</v>
      </c>
      <c r="H37" s="214">
        <v>8891</v>
      </c>
      <c r="I37" s="278">
        <v>20.392199999999999</v>
      </c>
      <c r="J37" s="278">
        <v>1914.1011800000001</v>
      </c>
      <c r="K37" s="278">
        <v>0.27522999999999997</v>
      </c>
      <c r="L37" s="214">
        <v>120</v>
      </c>
      <c r="M37" s="214">
        <v>3430</v>
      </c>
      <c r="N37" s="278">
        <v>28.58333</v>
      </c>
      <c r="O37" s="278">
        <v>2.0639999999999999E-2</v>
      </c>
      <c r="P37" s="214">
        <v>9</v>
      </c>
      <c r="Q37" s="214">
        <v>15</v>
      </c>
      <c r="R37" s="278">
        <v>0.70413000000000003</v>
      </c>
      <c r="S37" s="214">
        <v>307</v>
      </c>
      <c r="T37" s="214">
        <v>5446</v>
      </c>
      <c r="U37" s="278">
        <v>17.739409999999999</v>
      </c>
      <c r="V37" s="278">
        <v>0.75688</v>
      </c>
      <c r="W37" s="214">
        <v>330</v>
      </c>
      <c r="X37" s="214">
        <v>7108</v>
      </c>
      <c r="Y37" s="278">
        <v>0.24312</v>
      </c>
      <c r="Z37" s="214">
        <v>106</v>
      </c>
      <c r="AA37" s="214">
        <v>1783</v>
      </c>
      <c r="AB37" s="214">
        <v>144</v>
      </c>
      <c r="AC37" s="214">
        <v>288</v>
      </c>
      <c r="AD37" s="214">
        <v>30</v>
      </c>
      <c r="AE37" s="214">
        <v>30</v>
      </c>
      <c r="AF37" s="214">
        <v>152</v>
      </c>
      <c r="AG37" s="214">
        <v>1677</v>
      </c>
      <c r="AH37" s="214">
        <v>0</v>
      </c>
      <c r="AI37" s="214">
        <v>0</v>
      </c>
      <c r="AJ37" s="214">
        <v>17</v>
      </c>
      <c r="AK37" s="217">
        <v>452</v>
      </c>
    </row>
    <row r="38" spans="2:37" ht="14.4" x14ac:dyDescent="0.3">
      <c r="B38" s="284" t="s">
        <v>67</v>
      </c>
      <c r="C38" s="416" t="str">
        <f>VLOOKUP(B38,Sheet2!$A$3:$B$83,2,FALSE)</f>
        <v>Fontana</v>
      </c>
      <c r="D38" s="189" t="s">
        <v>9</v>
      </c>
      <c r="E38" s="214">
        <v>2067</v>
      </c>
      <c r="F38" s="278">
        <v>32.296880000000002</v>
      </c>
      <c r="G38" s="279">
        <v>0.16381000000000001</v>
      </c>
      <c r="H38" s="214">
        <v>56144</v>
      </c>
      <c r="I38" s="278">
        <v>27.16207</v>
      </c>
      <c r="J38" s="278">
        <v>600.29082000000005</v>
      </c>
      <c r="K38" s="278">
        <v>0.29076000000000002</v>
      </c>
      <c r="L38" s="214">
        <v>601</v>
      </c>
      <c r="M38" s="214">
        <v>11808</v>
      </c>
      <c r="N38" s="278">
        <v>19.64725</v>
      </c>
      <c r="O38" s="278">
        <v>5.2249999999999998E-2</v>
      </c>
      <c r="P38" s="214">
        <v>108</v>
      </c>
      <c r="Q38" s="214">
        <v>2084</v>
      </c>
      <c r="R38" s="278">
        <v>0.65698999999999996</v>
      </c>
      <c r="S38" s="214">
        <v>1358</v>
      </c>
      <c r="T38" s="214">
        <v>42252</v>
      </c>
      <c r="U38" s="278">
        <v>31.113399999999999</v>
      </c>
      <c r="V38" s="278">
        <v>0.74551999999999996</v>
      </c>
      <c r="W38" s="214">
        <v>1541</v>
      </c>
      <c r="X38" s="214">
        <v>36274</v>
      </c>
      <c r="Y38" s="278">
        <v>0.25447999999999998</v>
      </c>
      <c r="Z38" s="214">
        <v>526</v>
      </c>
      <c r="AA38" s="214">
        <v>19870</v>
      </c>
      <c r="AB38" s="214">
        <v>27</v>
      </c>
      <c r="AC38" s="214">
        <v>267</v>
      </c>
      <c r="AD38" s="214">
        <v>118</v>
      </c>
      <c r="AE38" s="214">
        <v>503</v>
      </c>
      <c r="AF38" s="214">
        <v>744</v>
      </c>
      <c r="AG38" s="214">
        <v>24250</v>
      </c>
      <c r="AH38" s="214">
        <v>9</v>
      </c>
      <c r="AI38" s="214">
        <v>103</v>
      </c>
      <c r="AJ38" s="214">
        <v>604</v>
      </c>
      <c r="AK38" s="217">
        <v>16682</v>
      </c>
    </row>
    <row r="39" spans="2:37" ht="14.4" x14ac:dyDescent="0.3">
      <c r="B39" s="284" t="s">
        <v>69</v>
      </c>
      <c r="C39" s="416" t="str">
        <f>VLOOKUP(B39,Sheet2!$A$3:$B$83,2,FALSE)</f>
        <v>Forsyth</v>
      </c>
      <c r="D39" s="189" t="s">
        <v>6</v>
      </c>
      <c r="E39" s="214">
        <v>7315</v>
      </c>
      <c r="F39" s="278">
        <v>70.472059999999999</v>
      </c>
      <c r="G39" s="279">
        <v>0.22417000000000001</v>
      </c>
      <c r="H39" s="214">
        <v>116229</v>
      </c>
      <c r="I39" s="278">
        <v>15.88913</v>
      </c>
      <c r="J39" s="278">
        <v>311.97307000000001</v>
      </c>
      <c r="K39" s="278">
        <v>0.65632000000000001</v>
      </c>
      <c r="L39" s="214">
        <v>4801</v>
      </c>
      <c r="M39" s="214">
        <v>40966</v>
      </c>
      <c r="N39" s="278">
        <v>8.5328099999999996</v>
      </c>
      <c r="O39" s="278">
        <v>5.126E-2</v>
      </c>
      <c r="P39" s="214">
        <v>375</v>
      </c>
      <c r="Q39" s="214">
        <v>4028</v>
      </c>
      <c r="R39" s="278">
        <v>0.29241</v>
      </c>
      <c r="S39" s="214">
        <v>2139</v>
      </c>
      <c r="T39" s="214">
        <v>71235</v>
      </c>
      <c r="U39" s="278">
        <v>33.302950000000003</v>
      </c>
      <c r="V39" s="278">
        <v>0.92044000000000004</v>
      </c>
      <c r="W39" s="214">
        <v>6733</v>
      </c>
      <c r="X39" s="214">
        <v>100299</v>
      </c>
      <c r="Y39" s="278">
        <v>7.9560000000000006E-2</v>
      </c>
      <c r="Z39" s="214">
        <v>582</v>
      </c>
      <c r="AA39" s="214">
        <v>15930</v>
      </c>
      <c r="AB39" s="214">
        <v>1398</v>
      </c>
      <c r="AC39" s="214">
        <v>1863</v>
      </c>
      <c r="AD39" s="214">
        <v>2494</v>
      </c>
      <c r="AE39" s="214">
        <v>3199</v>
      </c>
      <c r="AF39" s="214">
        <v>818</v>
      </c>
      <c r="AG39" s="214">
        <v>18311</v>
      </c>
      <c r="AH39" s="214">
        <v>72</v>
      </c>
      <c r="AI39" s="214">
        <v>744</v>
      </c>
      <c r="AJ39" s="214">
        <v>148</v>
      </c>
      <c r="AK39" s="217">
        <v>2796</v>
      </c>
    </row>
    <row r="40" spans="2:37" ht="14.4" x14ac:dyDescent="0.3">
      <c r="B40" s="284" t="s">
        <v>71</v>
      </c>
      <c r="C40" s="416" t="str">
        <f>VLOOKUP(B40,Sheet2!$A$3:$B$83,2,FALSE)</f>
        <v>Franklin</v>
      </c>
      <c r="D40" s="189" t="s">
        <v>6</v>
      </c>
      <c r="E40" s="214">
        <v>199</v>
      </c>
      <c r="F40" s="278">
        <v>14.14357</v>
      </c>
      <c r="G40" s="279">
        <v>2.1100000000000001E-2</v>
      </c>
      <c r="H40" s="214">
        <v>1963</v>
      </c>
      <c r="I40" s="278">
        <v>9.8643199999999993</v>
      </c>
      <c r="J40" s="278">
        <v>29.51258</v>
      </c>
      <c r="K40" s="278">
        <v>1.508E-2</v>
      </c>
      <c r="L40" s="214">
        <v>3</v>
      </c>
      <c r="M40" s="214">
        <v>31</v>
      </c>
      <c r="N40" s="278">
        <v>10.33333</v>
      </c>
      <c r="O40" s="278">
        <v>0</v>
      </c>
      <c r="P40" s="214">
        <v>0</v>
      </c>
      <c r="Q40" s="214">
        <v>0</v>
      </c>
      <c r="R40" s="278">
        <v>0.98492000000000002</v>
      </c>
      <c r="S40" s="214">
        <v>196</v>
      </c>
      <c r="T40" s="214">
        <v>1932</v>
      </c>
      <c r="U40" s="278">
        <v>9.8571399999999993</v>
      </c>
      <c r="V40" s="278">
        <v>1</v>
      </c>
      <c r="W40" s="214">
        <v>199</v>
      </c>
      <c r="X40" s="214">
        <v>1963</v>
      </c>
      <c r="Y40" s="278">
        <v>0</v>
      </c>
      <c r="Z40" s="214">
        <v>0</v>
      </c>
      <c r="AA40" s="214">
        <v>0</v>
      </c>
      <c r="AB40" s="214">
        <v>0</v>
      </c>
      <c r="AC40" s="214">
        <v>0</v>
      </c>
      <c r="AD40" s="214">
        <v>0</v>
      </c>
      <c r="AE40" s="214">
        <v>0</v>
      </c>
      <c r="AF40" s="214">
        <v>0</v>
      </c>
      <c r="AG40" s="214">
        <v>0</v>
      </c>
      <c r="AH40" s="214">
        <v>3</v>
      </c>
      <c r="AI40" s="214">
        <v>31</v>
      </c>
      <c r="AJ40" s="214">
        <v>0</v>
      </c>
      <c r="AK40" s="217">
        <v>0</v>
      </c>
    </row>
    <row r="41" spans="2:37" ht="14.4" x14ac:dyDescent="0.3">
      <c r="B41" s="284" t="s">
        <v>73</v>
      </c>
      <c r="C41" s="416" t="str">
        <f>VLOOKUP(B41,Sheet2!$A$3:$B$83,2,FALSE)</f>
        <v>Gaston</v>
      </c>
      <c r="D41" s="189" t="s">
        <v>6</v>
      </c>
      <c r="E41" s="214">
        <v>5590</v>
      </c>
      <c r="F41" s="278">
        <v>98.938050000000004</v>
      </c>
      <c r="G41" s="279">
        <v>0.39377000000000001</v>
      </c>
      <c r="H41" s="214">
        <v>146040</v>
      </c>
      <c r="I41" s="278">
        <v>26.125219999999999</v>
      </c>
      <c r="J41" s="278">
        <v>671.63046999999995</v>
      </c>
      <c r="K41" s="278">
        <v>0.23416999999999999</v>
      </c>
      <c r="L41" s="214">
        <v>1309</v>
      </c>
      <c r="M41" s="214">
        <v>26307</v>
      </c>
      <c r="N41" s="278">
        <v>20.097020000000001</v>
      </c>
      <c r="O41" s="278">
        <v>0.16047</v>
      </c>
      <c r="P41" s="214">
        <v>897</v>
      </c>
      <c r="Q41" s="214">
        <v>7559</v>
      </c>
      <c r="R41" s="278">
        <v>0.60536999999999996</v>
      </c>
      <c r="S41" s="214">
        <v>3384</v>
      </c>
      <c r="T41" s="214">
        <v>112174</v>
      </c>
      <c r="U41" s="278">
        <v>33.148350000000001</v>
      </c>
      <c r="V41" s="278">
        <v>0.87621000000000004</v>
      </c>
      <c r="W41" s="214">
        <v>4898</v>
      </c>
      <c r="X41" s="214">
        <v>106502</v>
      </c>
      <c r="Y41" s="278">
        <v>0.12379</v>
      </c>
      <c r="Z41" s="214">
        <v>692</v>
      </c>
      <c r="AA41" s="214">
        <v>39538</v>
      </c>
      <c r="AB41" s="214">
        <v>117</v>
      </c>
      <c r="AC41" s="214">
        <v>500</v>
      </c>
      <c r="AD41" s="214">
        <v>277</v>
      </c>
      <c r="AE41" s="214">
        <v>2412</v>
      </c>
      <c r="AF41" s="214">
        <v>2115</v>
      </c>
      <c r="AG41" s="214">
        <v>62107</v>
      </c>
      <c r="AH41" s="214">
        <v>280</v>
      </c>
      <c r="AI41" s="214">
        <v>2646</v>
      </c>
      <c r="AJ41" s="214">
        <v>1739</v>
      </c>
      <c r="AK41" s="217">
        <v>49462</v>
      </c>
    </row>
    <row r="42" spans="2:37" ht="14.4" x14ac:dyDescent="0.3">
      <c r="B42" s="284" t="s">
        <v>75</v>
      </c>
      <c r="C42" s="416" t="str">
        <f>VLOOKUP(B42,Sheet2!$A$3:$B$83,2,FALSE)</f>
        <v>Washington</v>
      </c>
      <c r="D42" s="189" t="s">
        <v>39</v>
      </c>
      <c r="E42" s="214">
        <v>340</v>
      </c>
      <c r="F42" s="278">
        <v>45.945950000000003</v>
      </c>
      <c r="G42" s="279">
        <v>0.12107999999999999</v>
      </c>
      <c r="H42" s="214">
        <v>4329</v>
      </c>
      <c r="I42" s="278">
        <v>12.73235</v>
      </c>
      <c r="J42" s="278">
        <v>458.7749</v>
      </c>
      <c r="K42" s="278">
        <v>0.56764999999999999</v>
      </c>
      <c r="L42" s="214">
        <v>193</v>
      </c>
      <c r="M42" s="214">
        <v>1212</v>
      </c>
      <c r="N42" s="278">
        <v>6.2797900000000002</v>
      </c>
      <c r="O42" s="278">
        <v>7.3529999999999998E-2</v>
      </c>
      <c r="P42" s="214">
        <v>25</v>
      </c>
      <c r="Q42" s="214">
        <v>343</v>
      </c>
      <c r="R42" s="278">
        <v>0.35881999999999997</v>
      </c>
      <c r="S42" s="214">
        <v>122</v>
      </c>
      <c r="T42" s="214">
        <v>2774</v>
      </c>
      <c r="U42" s="278">
        <v>22.7377</v>
      </c>
      <c r="V42" s="278">
        <v>0.95</v>
      </c>
      <c r="W42" s="214">
        <v>323</v>
      </c>
      <c r="X42" s="214">
        <v>2966</v>
      </c>
      <c r="Y42" s="278">
        <v>0.05</v>
      </c>
      <c r="Z42" s="214">
        <v>17</v>
      </c>
      <c r="AA42" s="214">
        <v>1363</v>
      </c>
      <c r="AB42" s="214">
        <v>21</v>
      </c>
      <c r="AC42" s="214">
        <v>20</v>
      </c>
      <c r="AD42" s="214">
        <v>38</v>
      </c>
      <c r="AE42" s="214">
        <v>52</v>
      </c>
      <c r="AF42" s="214">
        <v>93</v>
      </c>
      <c r="AG42" s="214">
        <v>1967</v>
      </c>
      <c r="AH42" s="214">
        <v>0</v>
      </c>
      <c r="AI42" s="214">
        <v>0</v>
      </c>
      <c r="AJ42" s="214">
        <v>202</v>
      </c>
      <c r="AK42" s="217">
        <v>1114</v>
      </c>
    </row>
    <row r="43" spans="2:37" ht="14.4" x14ac:dyDescent="0.3">
      <c r="B43" s="284" t="s">
        <v>77</v>
      </c>
      <c r="C43" s="416" t="str">
        <f>VLOOKUP(B43,Sheet2!$A$3:$B$83,2,FALSE)</f>
        <v>Granville</v>
      </c>
      <c r="D43" s="189" t="s">
        <v>6</v>
      </c>
      <c r="E43" s="214">
        <v>320</v>
      </c>
      <c r="F43" s="278">
        <v>13.61702</v>
      </c>
      <c r="G43" s="279">
        <v>4.1860000000000001E-2</v>
      </c>
      <c r="H43" s="214">
        <v>5075</v>
      </c>
      <c r="I43" s="278">
        <v>15.85938</v>
      </c>
      <c r="J43" s="278">
        <v>84.618589999999998</v>
      </c>
      <c r="K43" s="278">
        <v>0.33438000000000001</v>
      </c>
      <c r="L43" s="214">
        <v>107</v>
      </c>
      <c r="M43" s="214">
        <v>1386</v>
      </c>
      <c r="N43" s="278">
        <v>12.95327</v>
      </c>
      <c r="O43" s="278">
        <v>3.7499999999999999E-2</v>
      </c>
      <c r="P43" s="214">
        <v>12</v>
      </c>
      <c r="Q43" s="214">
        <v>44</v>
      </c>
      <c r="R43" s="278">
        <v>0.62812999999999997</v>
      </c>
      <c r="S43" s="214">
        <v>201</v>
      </c>
      <c r="T43" s="214">
        <v>3645</v>
      </c>
      <c r="U43" s="278">
        <v>18.134329999999999</v>
      </c>
      <c r="V43" s="278">
        <v>0.97499999999999998</v>
      </c>
      <c r="W43" s="214">
        <v>312</v>
      </c>
      <c r="X43" s="214">
        <v>4869</v>
      </c>
      <c r="Y43" s="278">
        <v>2.5000000000000001E-2</v>
      </c>
      <c r="Z43" s="214">
        <v>8</v>
      </c>
      <c r="AA43" s="214">
        <v>206</v>
      </c>
      <c r="AB43" s="214">
        <v>3</v>
      </c>
      <c r="AC43" s="214">
        <v>45</v>
      </c>
      <c r="AD43" s="214">
        <v>18</v>
      </c>
      <c r="AE43" s="214">
        <v>35</v>
      </c>
      <c r="AF43" s="214">
        <v>146</v>
      </c>
      <c r="AG43" s="214">
        <v>0</v>
      </c>
      <c r="AH43" s="214">
        <v>0</v>
      </c>
      <c r="AI43" s="214">
        <v>0</v>
      </c>
      <c r="AJ43" s="214">
        <v>5</v>
      </c>
      <c r="AK43" s="217">
        <v>434</v>
      </c>
    </row>
    <row r="44" spans="2:37" ht="14.4" x14ac:dyDescent="0.3">
      <c r="B44" s="284" t="s">
        <v>79</v>
      </c>
      <c r="C44" s="416" t="str">
        <f>VLOOKUP(B44,Sheet2!$A$3:$B$83,2,FALSE)</f>
        <v>Guilford (Greensboro)</v>
      </c>
      <c r="D44" s="189" t="s">
        <v>6</v>
      </c>
      <c r="E44" s="214">
        <v>4265</v>
      </c>
      <c r="F44" s="278">
        <v>44.894739999999999</v>
      </c>
      <c r="G44" s="279">
        <v>0.15348999999999999</v>
      </c>
      <c r="H44" s="214">
        <v>89527</v>
      </c>
      <c r="I44" s="278">
        <v>20.99109</v>
      </c>
      <c r="J44" s="278">
        <v>213.81675999999999</v>
      </c>
      <c r="K44" s="278">
        <v>0.38218000000000002</v>
      </c>
      <c r="L44" s="214">
        <v>1630</v>
      </c>
      <c r="M44" s="214">
        <v>16541</v>
      </c>
      <c r="N44" s="278">
        <v>10.14785</v>
      </c>
      <c r="O44" s="278">
        <v>7.2220000000000006E-2</v>
      </c>
      <c r="P44" s="214">
        <v>308</v>
      </c>
      <c r="Q44" s="214">
        <v>4930</v>
      </c>
      <c r="R44" s="278">
        <v>0.54559999999999997</v>
      </c>
      <c r="S44" s="214">
        <v>2327</v>
      </c>
      <c r="T44" s="214">
        <v>68056</v>
      </c>
      <c r="U44" s="278">
        <v>29.24624</v>
      </c>
      <c r="V44" s="278">
        <v>0.88815999999999995</v>
      </c>
      <c r="W44" s="214">
        <v>3788</v>
      </c>
      <c r="X44" s="214">
        <v>67867</v>
      </c>
      <c r="Y44" s="278">
        <v>0.11183999999999999</v>
      </c>
      <c r="Z44" s="214">
        <v>477</v>
      </c>
      <c r="AA44" s="214">
        <v>21660</v>
      </c>
      <c r="AB44" s="214">
        <v>65</v>
      </c>
      <c r="AC44" s="214">
        <v>912</v>
      </c>
      <c r="AD44" s="214">
        <v>162</v>
      </c>
      <c r="AE44" s="214">
        <v>730</v>
      </c>
      <c r="AF44" s="214">
        <v>1319</v>
      </c>
      <c r="AG44" s="214">
        <v>29608</v>
      </c>
      <c r="AH44" s="214">
        <v>197</v>
      </c>
      <c r="AI44" s="214">
        <v>581</v>
      </c>
      <c r="AJ44" s="214">
        <v>447</v>
      </c>
      <c r="AK44" s="217">
        <v>13170</v>
      </c>
    </row>
    <row r="45" spans="2:37" ht="14.4" x14ac:dyDescent="0.3">
      <c r="B45" s="284" t="s">
        <v>81</v>
      </c>
      <c r="C45" s="416" t="str">
        <f>VLOOKUP(B45,Sheet2!$A$3:$B$83,2,FALSE)</f>
        <v>Halifax</v>
      </c>
      <c r="D45" s="189" t="s">
        <v>6</v>
      </c>
      <c r="E45" s="214">
        <v>701</v>
      </c>
      <c r="F45" s="278">
        <v>58.416670000000003</v>
      </c>
      <c r="G45" s="279">
        <v>5.654E-2</v>
      </c>
      <c r="H45" s="214">
        <v>6018</v>
      </c>
      <c r="I45" s="278">
        <v>8.5848800000000001</v>
      </c>
      <c r="J45" s="278">
        <v>163.25313</v>
      </c>
      <c r="K45" s="278">
        <v>0.41369</v>
      </c>
      <c r="L45" s="214">
        <v>290</v>
      </c>
      <c r="M45" s="214">
        <v>2310</v>
      </c>
      <c r="N45" s="278">
        <v>7.9655199999999997</v>
      </c>
      <c r="O45" s="278">
        <v>4.2799999999999998E-2</v>
      </c>
      <c r="P45" s="214">
        <v>30</v>
      </c>
      <c r="Q45" s="214">
        <v>40</v>
      </c>
      <c r="R45" s="278">
        <v>0.54351000000000005</v>
      </c>
      <c r="S45" s="214">
        <v>381</v>
      </c>
      <c r="T45" s="214">
        <v>3668</v>
      </c>
      <c r="U45" s="278">
        <v>9.6273</v>
      </c>
      <c r="V45" s="278">
        <v>0.87161</v>
      </c>
      <c r="W45" s="214">
        <v>611</v>
      </c>
      <c r="X45" s="214">
        <v>5349</v>
      </c>
      <c r="Y45" s="278">
        <v>0.12839</v>
      </c>
      <c r="Z45" s="214">
        <v>90</v>
      </c>
      <c r="AA45" s="214">
        <v>669</v>
      </c>
      <c r="AB45" s="214">
        <v>4</v>
      </c>
      <c r="AC45" s="214">
        <v>30</v>
      </c>
      <c r="AD45" s="214">
        <v>30</v>
      </c>
      <c r="AE45" s="214">
        <v>250</v>
      </c>
      <c r="AF45" s="214">
        <v>154</v>
      </c>
      <c r="AG45" s="214">
        <v>3056</v>
      </c>
      <c r="AH45" s="214">
        <v>0</v>
      </c>
      <c r="AI45" s="214">
        <v>0</v>
      </c>
      <c r="AJ45" s="214">
        <v>0</v>
      </c>
      <c r="AK45" s="217">
        <v>0</v>
      </c>
    </row>
    <row r="46" spans="2:37" ht="14.4" x14ac:dyDescent="0.3">
      <c r="B46" s="284" t="s">
        <v>83</v>
      </c>
      <c r="C46" s="416" t="str">
        <f>VLOOKUP(B46,Sheet2!$A$3:$B$83,2,FALSE)</f>
        <v>Harnett</v>
      </c>
      <c r="D46" s="189" t="s">
        <v>6</v>
      </c>
      <c r="E46" s="214">
        <v>1163</v>
      </c>
      <c r="F46" s="278">
        <v>43.074069999999999</v>
      </c>
      <c r="G46" s="279">
        <v>8.8279999999999997E-2</v>
      </c>
      <c r="H46" s="214">
        <v>22785</v>
      </c>
      <c r="I46" s="278">
        <v>19.591570000000001</v>
      </c>
      <c r="J46" s="278">
        <v>174.13468</v>
      </c>
      <c r="K46" s="278">
        <v>0.32845999999999997</v>
      </c>
      <c r="L46" s="214">
        <v>382</v>
      </c>
      <c r="M46" s="214">
        <v>1847</v>
      </c>
      <c r="N46" s="278">
        <v>4.8350799999999996</v>
      </c>
      <c r="O46" s="278">
        <v>3.8690000000000002E-2</v>
      </c>
      <c r="P46" s="214">
        <v>45</v>
      </c>
      <c r="Q46" s="214">
        <v>327</v>
      </c>
      <c r="R46" s="278">
        <v>0.63285000000000002</v>
      </c>
      <c r="S46" s="214">
        <v>736</v>
      </c>
      <c r="T46" s="214">
        <v>20611</v>
      </c>
      <c r="U46" s="278">
        <v>28.004079999999998</v>
      </c>
      <c r="V46" s="278">
        <v>0.61651</v>
      </c>
      <c r="W46" s="214">
        <v>717</v>
      </c>
      <c r="X46" s="214">
        <v>16018</v>
      </c>
      <c r="Y46" s="278">
        <v>0.38349</v>
      </c>
      <c r="Z46" s="214">
        <v>446</v>
      </c>
      <c r="AA46" s="214">
        <v>6767</v>
      </c>
      <c r="AB46" s="214">
        <v>1</v>
      </c>
      <c r="AC46" s="214">
        <v>10</v>
      </c>
      <c r="AD46" s="214">
        <v>13</v>
      </c>
      <c r="AE46" s="214">
        <v>119</v>
      </c>
      <c r="AF46" s="214">
        <v>456</v>
      </c>
      <c r="AG46" s="214">
        <v>8100</v>
      </c>
      <c r="AH46" s="214">
        <v>0</v>
      </c>
      <c r="AI46" s="214">
        <v>0</v>
      </c>
      <c r="AJ46" s="214">
        <v>49</v>
      </c>
      <c r="AK46" s="217">
        <v>1239</v>
      </c>
    </row>
    <row r="47" spans="2:37" ht="14.4" x14ac:dyDescent="0.3">
      <c r="B47" s="284" t="s">
        <v>85</v>
      </c>
      <c r="C47" s="416" t="str">
        <f>VLOOKUP(B47,Sheet2!$A$3:$B$83,2,FALSE)</f>
        <v>Nashville</v>
      </c>
      <c r="D47" s="189" t="s">
        <v>39</v>
      </c>
      <c r="E47" s="214">
        <v>191</v>
      </c>
      <c r="F47" s="278">
        <v>44.941180000000003</v>
      </c>
      <c r="G47" s="279">
        <v>7.7109999999999998E-2</v>
      </c>
      <c r="H47" s="214">
        <v>2983</v>
      </c>
      <c r="I47" s="278">
        <v>15.617800000000001</v>
      </c>
      <c r="J47" s="278">
        <v>571.23707000000002</v>
      </c>
      <c r="K47" s="278">
        <v>0.31936999999999999</v>
      </c>
      <c r="L47" s="214">
        <v>61</v>
      </c>
      <c r="M47" s="214">
        <v>948</v>
      </c>
      <c r="N47" s="278">
        <v>15.540979999999999</v>
      </c>
      <c r="O47" s="278">
        <v>0.17277000000000001</v>
      </c>
      <c r="P47" s="214">
        <v>33</v>
      </c>
      <c r="Q47" s="214">
        <v>100</v>
      </c>
      <c r="R47" s="278">
        <v>0.50785000000000002</v>
      </c>
      <c r="S47" s="214">
        <v>97</v>
      </c>
      <c r="T47" s="214">
        <v>1935</v>
      </c>
      <c r="U47" s="278">
        <v>19.948450000000001</v>
      </c>
      <c r="V47" s="278">
        <v>0.98953000000000002</v>
      </c>
      <c r="W47" s="214">
        <v>189</v>
      </c>
      <c r="X47" s="214">
        <v>2943</v>
      </c>
      <c r="Y47" s="278">
        <v>1.047E-2</v>
      </c>
      <c r="Z47" s="214">
        <v>2</v>
      </c>
      <c r="AA47" s="214">
        <v>40</v>
      </c>
      <c r="AB47" s="214">
        <v>11</v>
      </c>
      <c r="AC47" s="214">
        <v>15</v>
      </c>
      <c r="AD47" s="214">
        <v>17</v>
      </c>
      <c r="AE47" s="214">
        <v>23</v>
      </c>
      <c r="AF47" s="214">
        <v>64</v>
      </c>
      <c r="AG47" s="214">
        <v>1341</v>
      </c>
      <c r="AH47" s="189" t="s">
        <v>36</v>
      </c>
      <c r="AI47" s="189" t="s">
        <v>36</v>
      </c>
      <c r="AJ47" s="214">
        <v>20</v>
      </c>
      <c r="AK47" s="217">
        <v>548</v>
      </c>
    </row>
    <row r="48" spans="2:37" ht="14.4" x14ac:dyDescent="0.3">
      <c r="B48" s="284" t="s">
        <v>87</v>
      </c>
      <c r="C48" s="416" t="str">
        <f>VLOOKUP(B48,Sheet2!$A$3:$B$83,2,FALSE)</f>
        <v>Haywood</v>
      </c>
      <c r="D48" s="189" t="s">
        <v>6</v>
      </c>
      <c r="E48" s="214">
        <v>921</v>
      </c>
      <c r="F48" s="278">
        <v>57.5625</v>
      </c>
      <c r="G48" s="279">
        <v>0.12881000000000001</v>
      </c>
      <c r="H48" s="214">
        <v>15588</v>
      </c>
      <c r="I48" s="278">
        <v>16.925080000000001</v>
      </c>
      <c r="J48" s="278">
        <v>250.30107000000001</v>
      </c>
      <c r="K48" s="278">
        <v>0.46362999999999999</v>
      </c>
      <c r="L48" s="214">
        <v>427</v>
      </c>
      <c r="M48" s="214">
        <v>4828</v>
      </c>
      <c r="N48" s="278">
        <v>11.306789999999999</v>
      </c>
      <c r="O48" s="278">
        <v>1.1939999999999999E-2</v>
      </c>
      <c r="P48" s="214">
        <v>11</v>
      </c>
      <c r="Q48" s="214">
        <v>135</v>
      </c>
      <c r="R48" s="278">
        <v>0.52442999999999995</v>
      </c>
      <c r="S48" s="214">
        <v>483</v>
      </c>
      <c r="T48" s="214">
        <v>10625</v>
      </c>
      <c r="U48" s="278">
        <v>21.99793</v>
      </c>
      <c r="V48" s="278">
        <v>0.89685000000000004</v>
      </c>
      <c r="W48" s="214">
        <v>826</v>
      </c>
      <c r="X48" s="214">
        <v>13526</v>
      </c>
      <c r="Y48" s="278">
        <v>0.10315000000000001</v>
      </c>
      <c r="Z48" s="214">
        <v>95</v>
      </c>
      <c r="AA48" s="214">
        <v>2062</v>
      </c>
      <c r="AB48" s="214">
        <v>15</v>
      </c>
      <c r="AC48" s="214">
        <v>103</v>
      </c>
      <c r="AD48" s="214">
        <v>281</v>
      </c>
      <c r="AE48" s="214">
        <v>716</v>
      </c>
      <c r="AF48" s="214">
        <v>359</v>
      </c>
      <c r="AG48" s="214">
        <v>7524</v>
      </c>
      <c r="AH48" s="214">
        <v>427</v>
      </c>
      <c r="AI48" s="214">
        <v>4828</v>
      </c>
      <c r="AJ48" s="214">
        <v>54</v>
      </c>
      <c r="AK48" s="217">
        <v>935</v>
      </c>
    </row>
    <row r="49" spans="2:37" ht="14.4" x14ac:dyDescent="0.3">
      <c r="B49" s="284" t="s">
        <v>89</v>
      </c>
      <c r="C49" s="416" t="str">
        <f>VLOOKUP(B49,Sheet2!$A$3:$B$83,2,FALSE)</f>
        <v>Henderson</v>
      </c>
      <c r="D49" s="189" t="s">
        <v>6</v>
      </c>
      <c r="E49" s="214">
        <v>1432</v>
      </c>
      <c r="F49" s="278">
        <v>38.309260000000002</v>
      </c>
      <c r="G49" s="279">
        <v>0.10528999999999999</v>
      </c>
      <c r="H49" s="214">
        <v>27019</v>
      </c>
      <c r="I49" s="278">
        <v>18.868020000000001</v>
      </c>
      <c r="J49" s="278">
        <v>232.57556</v>
      </c>
      <c r="K49" s="278">
        <v>0.49441000000000002</v>
      </c>
      <c r="L49" s="214">
        <v>708</v>
      </c>
      <c r="M49" s="214">
        <v>8274</v>
      </c>
      <c r="N49" s="278">
        <v>11.686439999999999</v>
      </c>
      <c r="O49" s="278">
        <v>4.539E-2</v>
      </c>
      <c r="P49" s="214">
        <v>65</v>
      </c>
      <c r="Q49" s="214">
        <v>520</v>
      </c>
      <c r="R49" s="278">
        <v>0.4602</v>
      </c>
      <c r="S49" s="214">
        <v>659</v>
      </c>
      <c r="T49" s="214">
        <v>18225</v>
      </c>
      <c r="U49" s="278">
        <v>27.655539999999998</v>
      </c>
      <c r="V49" s="278">
        <v>0.95809999999999995</v>
      </c>
      <c r="W49" s="214">
        <v>1372</v>
      </c>
      <c r="X49" s="214">
        <v>24566</v>
      </c>
      <c r="Y49" s="278">
        <v>4.19E-2</v>
      </c>
      <c r="Z49" s="214">
        <v>60</v>
      </c>
      <c r="AA49" s="214">
        <v>2453</v>
      </c>
      <c r="AB49" s="214">
        <v>1</v>
      </c>
      <c r="AC49" s="214">
        <v>9</v>
      </c>
      <c r="AD49" s="214">
        <v>55</v>
      </c>
      <c r="AE49" s="214">
        <v>220</v>
      </c>
      <c r="AF49" s="214">
        <v>427</v>
      </c>
      <c r="AG49" s="214">
        <v>11609</v>
      </c>
      <c r="AH49" s="214">
        <v>119</v>
      </c>
      <c r="AI49" s="214">
        <v>797</v>
      </c>
      <c r="AJ49" s="214">
        <v>158</v>
      </c>
      <c r="AK49" s="217">
        <v>3068</v>
      </c>
    </row>
    <row r="50" spans="2:37" ht="14.4" x14ac:dyDescent="0.3">
      <c r="B50" s="284" t="s">
        <v>91</v>
      </c>
      <c r="C50" s="416" t="str">
        <f>VLOOKUP(B50,Sheet2!$A$3:$B$83,2,FALSE)</f>
        <v>Hickory</v>
      </c>
      <c r="D50" s="189" t="s">
        <v>39</v>
      </c>
      <c r="E50" s="214">
        <v>1092</v>
      </c>
      <c r="F50" s="278">
        <v>43.785080000000001</v>
      </c>
      <c r="G50" s="279">
        <v>0.16406000000000001</v>
      </c>
      <c r="H50" s="214">
        <v>20268</v>
      </c>
      <c r="I50" s="278">
        <v>18.56044</v>
      </c>
      <c r="J50" s="278">
        <v>498.59778999999997</v>
      </c>
      <c r="K50" s="278">
        <v>0.26832</v>
      </c>
      <c r="L50" s="214">
        <v>293</v>
      </c>
      <c r="M50" s="214">
        <v>5555</v>
      </c>
      <c r="N50" s="278">
        <v>18.959040000000002</v>
      </c>
      <c r="O50" s="278">
        <v>5.6779999999999997E-2</v>
      </c>
      <c r="P50" s="214">
        <v>62</v>
      </c>
      <c r="Q50" s="214">
        <v>471</v>
      </c>
      <c r="R50" s="278">
        <v>0.67491000000000001</v>
      </c>
      <c r="S50" s="214">
        <v>737</v>
      </c>
      <c r="T50" s="214">
        <v>14242</v>
      </c>
      <c r="U50" s="278">
        <v>19.324290000000001</v>
      </c>
      <c r="V50" s="278">
        <v>0.73717999999999995</v>
      </c>
      <c r="W50" s="214">
        <v>805</v>
      </c>
      <c r="X50" s="214">
        <v>13092</v>
      </c>
      <c r="Y50" s="278">
        <v>0.26282</v>
      </c>
      <c r="Z50" s="214">
        <v>287</v>
      </c>
      <c r="AA50" s="214">
        <v>7176</v>
      </c>
      <c r="AB50" s="214">
        <v>3</v>
      </c>
      <c r="AC50" s="214">
        <v>8</v>
      </c>
      <c r="AD50" s="214">
        <v>4</v>
      </c>
      <c r="AE50" s="214">
        <v>19</v>
      </c>
      <c r="AF50" s="214">
        <v>428</v>
      </c>
      <c r="AG50" s="214">
        <v>11781</v>
      </c>
      <c r="AH50" s="214">
        <v>7</v>
      </c>
      <c r="AI50" s="214">
        <v>60</v>
      </c>
      <c r="AJ50" s="189" t="s">
        <v>36</v>
      </c>
      <c r="AK50" s="442" t="s">
        <v>36</v>
      </c>
    </row>
    <row r="51" spans="2:37" ht="14.4" x14ac:dyDescent="0.3">
      <c r="B51" s="284" t="s">
        <v>93</v>
      </c>
      <c r="C51" s="416" t="str">
        <f>VLOOKUP(B51,Sheet2!$A$3:$B$83,2,FALSE)</f>
        <v>High Point</v>
      </c>
      <c r="D51" s="189" t="s">
        <v>39</v>
      </c>
      <c r="E51" s="214">
        <v>3117</v>
      </c>
      <c r="F51" s="278">
        <v>57.456220000000002</v>
      </c>
      <c r="G51" s="279">
        <v>0.87877000000000005</v>
      </c>
      <c r="H51" s="214">
        <v>48320</v>
      </c>
      <c r="I51" s="278">
        <v>15.502090000000001</v>
      </c>
      <c r="J51" s="278">
        <v>433.47208000000001</v>
      </c>
      <c r="K51" s="278">
        <v>0.41738999999999998</v>
      </c>
      <c r="L51" s="214">
        <v>1301</v>
      </c>
      <c r="M51" s="214">
        <v>20249</v>
      </c>
      <c r="N51" s="278">
        <v>15.56418</v>
      </c>
      <c r="O51" s="278">
        <v>1.187E-2</v>
      </c>
      <c r="P51" s="214">
        <v>37</v>
      </c>
      <c r="Q51" s="214">
        <v>299</v>
      </c>
      <c r="R51" s="278">
        <v>0.57074000000000003</v>
      </c>
      <c r="S51" s="214">
        <v>1779</v>
      </c>
      <c r="T51" s="214">
        <v>27772</v>
      </c>
      <c r="U51" s="278">
        <v>15.61102</v>
      </c>
      <c r="V51" s="278">
        <v>0.71189999999999998</v>
      </c>
      <c r="W51" s="214">
        <v>2219</v>
      </c>
      <c r="X51" s="214">
        <v>32673</v>
      </c>
      <c r="Y51" s="278">
        <v>0.28810000000000002</v>
      </c>
      <c r="Z51" s="214">
        <v>898</v>
      </c>
      <c r="AA51" s="214">
        <v>15647</v>
      </c>
      <c r="AB51" s="214">
        <v>17</v>
      </c>
      <c r="AC51" s="214">
        <v>153</v>
      </c>
      <c r="AD51" s="214">
        <v>389</v>
      </c>
      <c r="AE51" s="214">
        <v>693</v>
      </c>
      <c r="AF51" s="214">
        <v>973</v>
      </c>
      <c r="AG51" s="214">
        <v>18953</v>
      </c>
      <c r="AH51" s="214">
        <v>352</v>
      </c>
      <c r="AI51" s="214">
        <v>821</v>
      </c>
      <c r="AJ51" s="214">
        <v>0</v>
      </c>
      <c r="AK51" s="217">
        <v>0</v>
      </c>
    </row>
    <row r="52" spans="2:37" ht="14.4" x14ac:dyDescent="0.3">
      <c r="B52" s="284" t="s">
        <v>95</v>
      </c>
      <c r="C52" s="416" t="str">
        <f>VLOOKUP(B52,Sheet2!$A$3:$B$83,2,FALSE)</f>
        <v>Clayton</v>
      </c>
      <c r="D52" s="189" t="s">
        <v>39</v>
      </c>
      <c r="E52" s="214">
        <v>399</v>
      </c>
      <c r="F52" s="278">
        <v>42.903230000000001</v>
      </c>
      <c r="G52" s="279">
        <v>0.14760999999999999</v>
      </c>
      <c r="H52" s="214">
        <v>8825</v>
      </c>
      <c r="I52" s="278">
        <v>22.117789999999999</v>
      </c>
      <c r="J52" s="278">
        <v>438.79275999999999</v>
      </c>
      <c r="K52" s="278">
        <v>0.16541</v>
      </c>
      <c r="L52" s="214">
        <v>66</v>
      </c>
      <c r="M52" s="214">
        <v>1571</v>
      </c>
      <c r="N52" s="278">
        <v>23.80303</v>
      </c>
      <c r="O52" s="278">
        <v>0.23558999999999999</v>
      </c>
      <c r="P52" s="214">
        <v>94</v>
      </c>
      <c r="Q52" s="214">
        <v>1328</v>
      </c>
      <c r="R52" s="278">
        <v>0.59899999999999998</v>
      </c>
      <c r="S52" s="214">
        <v>239</v>
      </c>
      <c r="T52" s="214">
        <v>5926</v>
      </c>
      <c r="U52" s="278">
        <v>24.794979999999999</v>
      </c>
      <c r="V52" s="278">
        <v>0.96240999999999999</v>
      </c>
      <c r="W52" s="214">
        <v>384</v>
      </c>
      <c r="X52" s="214">
        <v>8035</v>
      </c>
      <c r="Y52" s="278">
        <v>3.7589999999999998E-2</v>
      </c>
      <c r="Z52" s="214">
        <v>15</v>
      </c>
      <c r="AA52" s="214">
        <v>790</v>
      </c>
      <c r="AB52" s="214">
        <v>0</v>
      </c>
      <c r="AC52" s="214">
        <v>0</v>
      </c>
      <c r="AD52" s="214">
        <v>0</v>
      </c>
      <c r="AE52" s="214">
        <v>0</v>
      </c>
      <c r="AF52" s="214">
        <v>108</v>
      </c>
      <c r="AG52" s="214">
        <v>3517</v>
      </c>
      <c r="AH52" s="214">
        <v>0</v>
      </c>
      <c r="AI52" s="214">
        <v>0</v>
      </c>
      <c r="AJ52" s="214">
        <v>44</v>
      </c>
      <c r="AK52" s="217">
        <v>381</v>
      </c>
    </row>
    <row r="53" spans="2:37" ht="14.4" x14ac:dyDescent="0.3">
      <c r="B53" s="284" t="s">
        <v>97</v>
      </c>
      <c r="C53" s="416" t="str">
        <f>VLOOKUP(B53,Sheet2!$A$3:$B$83,2,FALSE)</f>
        <v>Iredell</v>
      </c>
      <c r="D53" s="189" t="s">
        <v>6</v>
      </c>
      <c r="E53" s="214">
        <v>1280</v>
      </c>
      <c r="F53" s="278">
        <v>42.132980000000003</v>
      </c>
      <c r="G53" s="279">
        <v>0.14147000000000001</v>
      </c>
      <c r="H53" s="214">
        <v>22718</v>
      </c>
      <c r="I53" s="278">
        <v>17.748439999999999</v>
      </c>
      <c r="J53" s="278">
        <v>166.36642000000001</v>
      </c>
      <c r="K53" s="278">
        <v>0.24063000000000001</v>
      </c>
      <c r="L53" s="214">
        <v>308</v>
      </c>
      <c r="M53" s="214">
        <v>4260</v>
      </c>
      <c r="N53" s="278">
        <v>13.83117</v>
      </c>
      <c r="O53" s="278">
        <v>0.26094000000000001</v>
      </c>
      <c r="P53" s="214">
        <v>334</v>
      </c>
      <c r="Q53" s="214">
        <v>4137</v>
      </c>
      <c r="R53" s="278">
        <v>0.49843999999999999</v>
      </c>
      <c r="S53" s="214">
        <v>638</v>
      </c>
      <c r="T53" s="214">
        <v>14321</v>
      </c>
      <c r="U53" s="278">
        <v>22.446709999999999</v>
      </c>
      <c r="V53" s="278">
        <v>0.93125000000000002</v>
      </c>
      <c r="W53" s="214">
        <v>1192</v>
      </c>
      <c r="X53" s="214">
        <v>20229</v>
      </c>
      <c r="Y53" s="278">
        <v>6.8750000000000006E-2</v>
      </c>
      <c r="Z53" s="214">
        <v>88</v>
      </c>
      <c r="AA53" s="214">
        <v>2489</v>
      </c>
      <c r="AB53" s="189" t="s">
        <v>36</v>
      </c>
      <c r="AC53" s="189" t="s">
        <v>36</v>
      </c>
      <c r="AD53" s="189" t="s">
        <v>36</v>
      </c>
      <c r="AE53" s="189" t="s">
        <v>36</v>
      </c>
      <c r="AF53" s="189" t="s">
        <v>36</v>
      </c>
      <c r="AG53" s="189" t="s">
        <v>36</v>
      </c>
      <c r="AH53" s="189" t="s">
        <v>36</v>
      </c>
      <c r="AI53" s="189" t="s">
        <v>36</v>
      </c>
      <c r="AJ53" s="189" t="s">
        <v>36</v>
      </c>
      <c r="AK53" s="442" t="s">
        <v>36</v>
      </c>
    </row>
    <row r="54" spans="2:37" ht="14.4" x14ac:dyDescent="0.3">
      <c r="B54" s="284" t="s">
        <v>99</v>
      </c>
      <c r="C54" s="416" t="str">
        <f>VLOOKUP(B54,Sheet2!$A$3:$B$83,2,FALSE)</f>
        <v>Kings Mountain</v>
      </c>
      <c r="D54" s="189" t="s">
        <v>39</v>
      </c>
      <c r="E54" s="214">
        <v>479</v>
      </c>
      <c r="F54" s="278">
        <v>61.806449999999998</v>
      </c>
      <c r="G54" s="279">
        <v>0.17713999999999999</v>
      </c>
      <c r="H54" s="214">
        <v>13244</v>
      </c>
      <c r="I54" s="278">
        <v>27.649270000000001</v>
      </c>
      <c r="J54" s="278">
        <v>1232.91752</v>
      </c>
      <c r="K54" s="278">
        <v>0.34864000000000001</v>
      </c>
      <c r="L54" s="214">
        <v>167</v>
      </c>
      <c r="M54" s="214">
        <v>3193</v>
      </c>
      <c r="N54" s="278">
        <v>19.119759999999999</v>
      </c>
      <c r="O54" s="278">
        <v>5.6370000000000003E-2</v>
      </c>
      <c r="P54" s="214">
        <v>27</v>
      </c>
      <c r="Q54" s="214">
        <v>1820</v>
      </c>
      <c r="R54" s="278">
        <v>0.59499000000000002</v>
      </c>
      <c r="S54" s="214">
        <v>285</v>
      </c>
      <c r="T54" s="214">
        <v>8231</v>
      </c>
      <c r="U54" s="278">
        <v>28.880700000000001</v>
      </c>
      <c r="V54" s="278">
        <v>0.68057999999999996</v>
      </c>
      <c r="W54" s="214">
        <v>326</v>
      </c>
      <c r="X54" s="214">
        <v>7699</v>
      </c>
      <c r="Y54" s="278">
        <v>0.31941999999999998</v>
      </c>
      <c r="Z54" s="214">
        <v>153</v>
      </c>
      <c r="AA54" s="214">
        <v>5545</v>
      </c>
      <c r="AB54" s="214">
        <v>28</v>
      </c>
      <c r="AC54" s="214">
        <v>92</v>
      </c>
      <c r="AD54" s="214">
        <v>71</v>
      </c>
      <c r="AE54" s="214">
        <v>1425</v>
      </c>
      <c r="AF54" s="214">
        <v>221</v>
      </c>
      <c r="AG54" s="214">
        <v>5358</v>
      </c>
      <c r="AH54" s="214">
        <v>25</v>
      </c>
      <c r="AI54" s="214">
        <v>352</v>
      </c>
      <c r="AJ54" s="214">
        <v>48</v>
      </c>
      <c r="AK54" s="217">
        <v>2042</v>
      </c>
    </row>
    <row r="55" spans="2:37" ht="14.4" x14ac:dyDescent="0.3">
      <c r="B55" s="284" t="s">
        <v>101</v>
      </c>
      <c r="C55" s="416" t="str">
        <f>VLOOKUP(B55,Sheet2!$A$3:$B$83,2,FALSE)</f>
        <v>Lee</v>
      </c>
      <c r="D55" s="189" t="s">
        <v>6</v>
      </c>
      <c r="E55" s="214">
        <v>488</v>
      </c>
      <c r="F55" s="278">
        <v>52.871070000000003</v>
      </c>
      <c r="G55" s="279">
        <v>0.12715000000000001</v>
      </c>
      <c r="H55" s="214">
        <v>11071</v>
      </c>
      <c r="I55" s="278">
        <v>22.68648</v>
      </c>
      <c r="J55" s="278">
        <v>186.57836</v>
      </c>
      <c r="K55" s="278">
        <v>0.18032999999999999</v>
      </c>
      <c r="L55" s="214">
        <v>88</v>
      </c>
      <c r="M55" s="214">
        <v>516</v>
      </c>
      <c r="N55" s="278">
        <v>5.8636400000000002</v>
      </c>
      <c r="O55" s="278">
        <v>5.3280000000000001E-2</v>
      </c>
      <c r="P55" s="214">
        <v>26</v>
      </c>
      <c r="Q55" s="214">
        <v>115</v>
      </c>
      <c r="R55" s="278">
        <v>0.76639000000000002</v>
      </c>
      <c r="S55" s="214">
        <v>374</v>
      </c>
      <c r="T55" s="214">
        <v>10440</v>
      </c>
      <c r="U55" s="278">
        <v>27.914439999999999</v>
      </c>
      <c r="V55" s="278">
        <v>0.67623</v>
      </c>
      <c r="W55" s="214">
        <v>330</v>
      </c>
      <c r="X55" s="214">
        <v>7131</v>
      </c>
      <c r="Y55" s="278">
        <v>0.32377</v>
      </c>
      <c r="Z55" s="214">
        <v>158</v>
      </c>
      <c r="AA55" s="214">
        <v>3940</v>
      </c>
      <c r="AB55" s="214">
        <v>2</v>
      </c>
      <c r="AC55" s="214">
        <v>10</v>
      </c>
      <c r="AD55" s="214">
        <v>50</v>
      </c>
      <c r="AE55" s="214">
        <v>250</v>
      </c>
      <c r="AF55" s="214">
        <v>52</v>
      </c>
      <c r="AG55" s="214">
        <v>520</v>
      </c>
      <c r="AH55" s="214">
        <v>0</v>
      </c>
      <c r="AI55" s="214">
        <v>0</v>
      </c>
      <c r="AJ55" s="214">
        <v>8</v>
      </c>
      <c r="AK55" s="217">
        <v>160</v>
      </c>
    </row>
    <row r="56" spans="2:37" ht="14.4" x14ac:dyDescent="0.3">
      <c r="B56" s="284" t="s">
        <v>103</v>
      </c>
      <c r="C56" s="416" t="str">
        <f>VLOOKUP(B56,Sheet2!$A$3:$B$83,2,FALSE)</f>
        <v>Lincoln</v>
      </c>
      <c r="D56" s="189" t="s">
        <v>6</v>
      </c>
      <c r="E56" s="214">
        <v>739</v>
      </c>
      <c r="F56" s="278">
        <v>32.130429999999997</v>
      </c>
      <c r="G56" s="279">
        <v>9.8430000000000004E-2</v>
      </c>
      <c r="H56" s="214">
        <v>20357</v>
      </c>
      <c r="I56" s="278">
        <v>27.546679999999999</v>
      </c>
      <c r="J56" s="278">
        <v>244.52558999999999</v>
      </c>
      <c r="K56" s="278">
        <v>0.12991</v>
      </c>
      <c r="L56" s="214">
        <v>96</v>
      </c>
      <c r="M56" s="214">
        <v>3687</v>
      </c>
      <c r="N56" s="278">
        <v>38.40625</v>
      </c>
      <c r="O56" s="278">
        <v>0.12179</v>
      </c>
      <c r="P56" s="214">
        <v>90</v>
      </c>
      <c r="Q56" s="214">
        <v>806</v>
      </c>
      <c r="R56" s="278">
        <v>0.74831000000000003</v>
      </c>
      <c r="S56" s="214">
        <v>553</v>
      </c>
      <c r="T56" s="214">
        <v>15864</v>
      </c>
      <c r="U56" s="278">
        <v>28.687159999999999</v>
      </c>
      <c r="V56" s="278">
        <v>0.85926999999999998</v>
      </c>
      <c r="W56" s="214">
        <v>635</v>
      </c>
      <c r="X56" s="214">
        <v>11393</v>
      </c>
      <c r="Y56" s="278">
        <v>0.14072999999999999</v>
      </c>
      <c r="Z56" s="214">
        <v>104</v>
      </c>
      <c r="AA56" s="214">
        <v>8964</v>
      </c>
      <c r="AB56" s="214">
        <v>4</v>
      </c>
      <c r="AC56" s="214">
        <v>11</v>
      </c>
      <c r="AD56" s="214">
        <v>27</v>
      </c>
      <c r="AE56" s="214">
        <v>284</v>
      </c>
      <c r="AF56" s="214">
        <v>21</v>
      </c>
      <c r="AG56" s="214">
        <v>47</v>
      </c>
      <c r="AH56" s="214">
        <v>0</v>
      </c>
      <c r="AI56" s="214">
        <v>0</v>
      </c>
      <c r="AJ56" s="214">
        <v>80</v>
      </c>
      <c r="AK56" s="217">
        <v>1018</v>
      </c>
    </row>
    <row r="57" spans="2:37" ht="14.4" x14ac:dyDescent="0.3">
      <c r="B57" s="284" t="s">
        <v>105</v>
      </c>
      <c r="C57" s="416" t="str">
        <f>VLOOKUP(B57,Sheet2!$A$3:$B$83,2,FALSE)</f>
        <v>Madison</v>
      </c>
      <c r="D57" s="189" t="s">
        <v>6</v>
      </c>
      <c r="E57" s="214">
        <v>737</v>
      </c>
      <c r="F57" s="278">
        <v>56.911200000000001</v>
      </c>
      <c r="G57" s="279">
        <v>0.10024</v>
      </c>
      <c r="H57" s="214">
        <v>16531</v>
      </c>
      <c r="I57" s="278">
        <v>22.430119999999999</v>
      </c>
      <c r="J57" s="278">
        <v>743.30035999999996</v>
      </c>
      <c r="K57" s="278">
        <v>0.27950999999999998</v>
      </c>
      <c r="L57" s="214">
        <v>206</v>
      </c>
      <c r="M57" s="214">
        <v>2246</v>
      </c>
      <c r="N57" s="278">
        <v>10.90291</v>
      </c>
      <c r="O57" s="278">
        <v>7.4630000000000002E-2</v>
      </c>
      <c r="P57" s="214">
        <v>55</v>
      </c>
      <c r="Q57" s="214">
        <v>1644</v>
      </c>
      <c r="R57" s="278">
        <v>0.64585999999999999</v>
      </c>
      <c r="S57" s="214">
        <v>476</v>
      </c>
      <c r="T57" s="214">
        <v>12641</v>
      </c>
      <c r="U57" s="278">
        <v>26.556719999999999</v>
      </c>
      <c r="V57" s="278">
        <v>0.72455999999999998</v>
      </c>
      <c r="W57" s="214">
        <v>534</v>
      </c>
      <c r="X57" s="214">
        <v>10321</v>
      </c>
      <c r="Y57" s="278">
        <v>0.27544000000000002</v>
      </c>
      <c r="Z57" s="214">
        <v>203</v>
      </c>
      <c r="AA57" s="214">
        <v>6210</v>
      </c>
      <c r="AB57" s="214">
        <v>20</v>
      </c>
      <c r="AC57" s="214">
        <v>79</v>
      </c>
      <c r="AD57" s="214">
        <v>30</v>
      </c>
      <c r="AE57" s="214">
        <v>144</v>
      </c>
      <c r="AF57" s="214">
        <v>96</v>
      </c>
      <c r="AG57" s="214">
        <v>1362</v>
      </c>
      <c r="AH57" s="214">
        <v>44</v>
      </c>
      <c r="AI57" s="214">
        <v>394</v>
      </c>
      <c r="AJ57" s="214">
        <v>145</v>
      </c>
      <c r="AK57" s="217">
        <v>2915</v>
      </c>
    </row>
    <row r="58" spans="2:37" ht="14.4" x14ac:dyDescent="0.3">
      <c r="B58" s="284" t="s">
        <v>107</v>
      </c>
      <c r="C58" s="416" t="str">
        <f>VLOOKUP(B58,Sheet2!$A$3:$B$83,2,FALSE)</f>
        <v>McDowell</v>
      </c>
      <c r="D58" s="189" t="s">
        <v>6</v>
      </c>
      <c r="E58" s="214">
        <v>457</v>
      </c>
      <c r="F58" s="278">
        <v>23.49614</v>
      </c>
      <c r="G58" s="279">
        <v>0.10917</v>
      </c>
      <c r="H58" s="214">
        <v>9981</v>
      </c>
      <c r="I58" s="278">
        <v>21.840260000000001</v>
      </c>
      <c r="J58" s="278">
        <v>218.32619</v>
      </c>
      <c r="K58" s="278">
        <v>0.20130999999999999</v>
      </c>
      <c r="L58" s="214">
        <v>92</v>
      </c>
      <c r="M58" s="214">
        <v>1154</v>
      </c>
      <c r="N58" s="278">
        <v>12.543480000000001</v>
      </c>
      <c r="O58" s="278">
        <v>0.15755</v>
      </c>
      <c r="P58" s="214">
        <v>72</v>
      </c>
      <c r="Q58" s="214">
        <v>1027</v>
      </c>
      <c r="R58" s="278">
        <v>0.64114000000000004</v>
      </c>
      <c r="S58" s="214">
        <v>293</v>
      </c>
      <c r="T58" s="214">
        <v>7800</v>
      </c>
      <c r="U58" s="278">
        <v>26.62116</v>
      </c>
      <c r="V58" s="278">
        <v>0.94747999999999999</v>
      </c>
      <c r="W58" s="214">
        <v>433</v>
      </c>
      <c r="X58" s="214">
        <v>6777</v>
      </c>
      <c r="Y58" s="278">
        <v>5.2519999999999997E-2</v>
      </c>
      <c r="Z58" s="214">
        <v>24</v>
      </c>
      <c r="AA58" s="214">
        <v>3204</v>
      </c>
      <c r="AB58" s="214">
        <v>0</v>
      </c>
      <c r="AC58" s="214">
        <v>0</v>
      </c>
      <c r="AD58" s="214">
        <v>0</v>
      </c>
      <c r="AE58" s="214">
        <v>0</v>
      </c>
      <c r="AF58" s="214">
        <v>142</v>
      </c>
      <c r="AG58" s="214">
        <v>815</v>
      </c>
      <c r="AH58" s="214">
        <v>0</v>
      </c>
      <c r="AI58" s="214">
        <v>0</v>
      </c>
      <c r="AJ58" s="214">
        <v>201</v>
      </c>
      <c r="AK58" s="217">
        <v>1544</v>
      </c>
    </row>
    <row r="59" spans="2:37" ht="14.4" x14ac:dyDescent="0.3">
      <c r="B59" s="284" t="s">
        <v>109</v>
      </c>
      <c r="C59" s="416" t="str">
        <f>VLOOKUP(B59,Sheet2!$A$3:$B$83,2,FALSE)</f>
        <v>Mooresville</v>
      </c>
      <c r="D59" s="189" t="s">
        <v>39</v>
      </c>
      <c r="E59" s="214">
        <v>1242</v>
      </c>
      <c r="F59" s="278">
        <v>39.303800000000003</v>
      </c>
      <c r="G59" s="279">
        <v>0.40561999999999998</v>
      </c>
      <c r="H59" s="214">
        <v>59919</v>
      </c>
      <c r="I59" s="278">
        <v>48.243960000000001</v>
      </c>
      <c r="J59" s="278">
        <v>1497.6380300000001</v>
      </c>
      <c r="K59" s="278">
        <v>0.22625000000000001</v>
      </c>
      <c r="L59" s="214">
        <v>281</v>
      </c>
      <c r="M59" s="214">
        <v>4562</v>
      </c>
      <c r="N59" s="278">
        <v>16.23488</v>
      </c>
      <c r="O59" s="278">
        <v>4.8309999999999999E-2</v>
      </c>
      <c r="P59" s="214">
        <v>60</v>
      </c>
      <c r="Q59" s="214">
        <v>1041</v>
      </c>
      <c r="R59" s="278">
        <v>0.72543999999999997</v>
      </c>
      <c r="S59" s="214">
        <v>901</v>
      </c>
      <c r="T59" s="214">
        <v>54316</v>
      </c>
      <c r="U59" s="278">
        <v>60.284129999999998</v>
      </c>
      <c r="V59" s="278">
        <v>0.70369999999999999</v>
      </c>
      <c r="W59" s="214">
        <v>874</v>
      </c>
      <c r="X59" s="214">
        <v>26499</v>
      </c>
      <c r="Y59" s="278">
        <v>0.29630000000000001</v>
      </c>
      <c r="Z59" s="214">
        <v>368</v>
      </c>
      <c r="AA59" s="214">
        <v>33420</v>
      </c>
      <c r="AB59" s="214">
        <v>1</v>
      </c>
      <c r="AC59" s="214">
        <v>13</v>
      </c>
      <c r="AD59" s="214">
        <v>1</v>
      </c>
      <c r="AE59" s="214">
        <v>5</v>
      </c>
      <c r="AF59" s="214">
        <v>306</v>
      </c>
      <c r="AG59" s="214">
        <v>5254</v>
      </c>
      <c r="AH59" s="214">
        <v>107</v>
      </c>
      <c r="AI59" s="214">
        <v>1020</v>
      </c>
      <c r="AJ59" s="214">
        <v>568</v>
      </c>
      <c r="AK59" s="217">
        <v>30014</v>
      </c>
    </row>
    <row r="60" spans="2:37" ht="14.4" x14ac:dyDescent="0.3">
      <c r="B60" s="284" t="s">
        <v>111</v>
      </c>
      <c r="C60" s="416" t="str">
        <f>VLOOKUP(B60,Sheet2!$A$3:$B$83,2,FALSE)</f>
        <v>Nantahala</v>
      </c>
      <c r="D60" s="189" t="s">
        <v>9</v>
      </c>
      <c r="E60" s="214">
        <v>894</v>
      </c>
      <c r="F60" s="278">
        <v>67.11712</v>
      </c>
      <c r="G60" s="279">
        <v>7.4910000000000004E-2</v>
      </c>
      <c r="H60" s="214">
        <v>16788</v>
      </c>
      <c r="I60" s="278">
        <v>18.77852</v>
      </c>
      <c r="J60" s="278">
        <v>338.87083000000001</v>
      </c>
      <c r="K60" s="278">
        <v>0.48881000000000002</v>
      </c>
      <c r="L60" s="214">
        <v>437</v>
      </c>
      <c r="M60" s="214">
        <v>6010</v>
      </c>
      <c r="N60" s="278">
        <v>13.75286</v>
      </c>
      <c r="O60" s="278">
        <v>7.0470000000000005E-2</v>
      </c>
      <c r="P60" s="214">
        <v>63</v>
      </c>
      <c r="Q60" s="214">
        <v>532</v>
      </c>
      <c r="R60" s="278">
        <v>0.44072</v>
      </c>
      <c r="S60" s="214">
        <v>394</v>
      </c>
      <c r="T60" s="214">
        <v>10246</v>
      </c>
      <c r="U60" s="278">
        <v>26.00508</v>
      </c>
      <c r="V60" s="278">
        <v>0.72819</v>
      </c>
      <c r="W60" s="214">
        <v>651</v>
      </c>
      <c r="X60" s="214">
        <v>10798</v>
      </c>
      <c r="Y60" s="278">
        <v>0.27181</v>
      </c>
      <c r="Z60" s="214">
        <v>243</v>
      </c>
      <c r="AA60" s="214">
        <v>5990</v>
      </c>
      <c r="AB60" s="214">
        <v>0</v>
      </c>
      <c r="AC60" s="214">
        <v>0</v>
      </c>
      <c r="AD60" s="214">
        <v>7</v>
      </c>
      <c r="AE60" s="214">
        <v>43</v>
      </c>
      <c r="AF60" s="214">
        <v>392</v>
      </c>
      <c r="AG60" s="214">
        <v>10142</v>
      </c>
      <c r="AH60" s="214">
        <v>2</v>
      </c>
      <c r="AI60" s="214">
        <v>26</v>
      </c>
      <c r="AJ60" s="214">
        <v>70</v>
      </c>
      <c r="AK60" s="217">
        <v>988</v>
      </c>
    </row>
    <row r="61" spans="2:37" ht="14.4" x14ac:dyDescent="0.3">
      <c r="B61" s="284" t="s">
        <v>113</v>
      </c>
      <c r="C61" s="416" t="str">
        <f>VLOOKUP(B61,Sheet2!$A$3:$B$83,2,FALSE)</f>
        <v>Neuse</v>
      </c>
      <c r="D61" s="189" t="s">
        <v>9</v>
      </c>
      <c r="E61" s="214">
        <v>1465</v>
      </c>
      <c r="F61" s="278">
        <v>49.326599999999999</v>
      </c>
      <c r="G61" s="279">
        <v>8.4349999999999994E-2</v>
      </c>
      <c r="H61" s="214">
        <v>34898</v>
      </c>
      <c r="I61" s="278">
        <v>23.821159999999999</v>
      </c>
      <c r="J61" s="278">
        <v>390.55453</v>
      </c>
      <c r="K61" s="278">
        <v>0.14402999999999999</v>
      </c>
      <c r="L61" s="214">
        <v>211</v>
      </c>
      <c r="M61" s="214">
        <v>2369</v>
      </c>
      <c r="N61" s="278">
        <v>11.22749</v>
      </c>
      <c r="O61" s="278">
        <v>2.9350000000000001E-2</v>
      </c>
      <c r="P61" s="214">
        <v>43</v>
      </c>
      <c r="Q61" s="214">
        <v>274</v>
      </c>
      <c r="R61" s="278">
        <v>0.82662000000000002</v>
      </c>
      <c r="S61" s="214">
        <v>1211</v>
      </c>
      <c r="T61" s="214">
        <v>32255</v>
      </c>
      <c r="U61" s="278">
        <v>26.635010000000001</v>
      </c>
      <c r="V61" s="278">
        <v>0.92696000000000001</v>
      </c>
      <c r="W61" s="214">
        <v>1358</v>
      </c>
      <c r="X61" s="214">
        <v>27946</v>
      </c>
      <c r="Y61" s="278">
        <v>7.3039999999999994E-2</v>
      </c>
      <c r="Z61" s="214">
        <v>107</v>
      </c>
      <c r="AA61" s="214">
        <v>6952</v>
      </c>
      <c r="AB61" s="214">
        <v>60</v>
      </c>
      <c r="AC61" s="214">
        <v>106</v>
      </c>
      <c r="AD61" s="214">
        <v>116</v>
      </c>
      <c r="AE61" s="214">
        <v>345</v>
      </c>
      <c r="AF61" s="214">
        <v>0</v>
      </c>
      <c r="AG61" s="214">
        <v>0</v>
      </c>
      <c r="AH61" s="214">
        <v>192</v>
      </c>
      <c r="AI61" s="214">
        <v>537</v>
      </c>
      <c r="AJ61" s="214">
        <v>0</v>
      </c>
      <c r="AK61" s="217">
        <v>0</v>
      </c>
    </row>
    <row r="62" spans="2:37" ht="14.4" x14ac:dyDescent="0.3">
      <c r="B62" s="284" t="s">
        <v>115</v>
      </c>
      <c r="C62" s="416" t="str">
        <f>VLOOKUP(B62,Sheet2!$A$3:$B$83,2,FALSE)</f>
        <v>New Hanover</v>
      </c>
      <c r="D62" s="189" t="s">
        <v>6</v>
      </c>
      <c r="E62" s="214">
        <v>2723</v>
      </c>
      <c r="F62" s="278">
        <v>59.195650000000001</v>
      </c>
      <c r="G62" s="279">
        <v>0.22967000000000001</v>
      </c>
      <c r="H62" s="214">
        <v>56142</v>
      </c>
      <c r="I62" s="278">
        <v>20.617699999999999</v>
      </c>
      <c r="J62" s="278">
        <v>247.03755000000001</v>
      </c>
      <c r="K62" s="278">
        <v>0.30297000000000002</v>
      </c>
      <c r="L62" s="214">
        <v>825</v>
      </c>
      <c r="M62" s="214">
        <v>6842</v>
      </c>
      <c r="N62" s="278">
        <v>8.2933299999999992</v>
      </c>
      <c r="O62" s="278">
        <v>4.5539999999999997E-2</v>
      </c>
      <c r="P62" s="214">
        <v>124</v>
      </c>
      <c r="Q62" s="214">
        <v>3351</v>
      </c>
      <c r="R62" s="278">
        <v>0.65149000000000001</v>
      </c>
      <c r="S62" s="214">
        <v>1774</v>
      </c>
      <c r="T62" s="214">
        <v>45949</v>
      </c>
      <c r="U62" s="278">
        <v>25.901350000000001</v>
      </c>
      <c r="V62" s="278">
        <v>0.86155000000000004</v>
      </c>
      <c r="W62" s="214">
        <v>2346</v>
      </c>
      <c r="X62" s="214">
        <v>47834</v>
      </c>
      <c r="Y62" s="278">
        <v>0.13844999999999999</v>
      </c>
      <c r="Z62" s="214">
        <v>377</v>
      </c>
      <c r="AA62" s="214">
        <v>8308</v>
      </c>
      <c r="AB62" s="214">
        <v>258</v>
      </c>
      <c r="AC62" s="214">
        <v>2170</v>
      </c>
      <c r="AD62" s="214">
        <v>317</v>
      </c>
      <c r="AE62" s="214">
        <v>2520</v>
      </c>
      <c r="AF62" s="214">
        <v>938</v>
      </c>
      <c r="AG62" s="214">
        <v>27143</v>
      </c>
      <c r="AH62" s="214">
        <v>10</v>
      </c>
      <c r="AI62" s="214">
        <v>70</v>
      </c>
      <c r="AJ62" s="214">
        <v>140</v>
      </c>
      <c r="AK62" s="217">
        <v>1992</v>
      </c>
    </row>
    <row r="63" spans="2:37" ht="14.4" x14ac:dyDescent="0.3">
      <c r="B63" s="284" t="s">
        <v>117</v>
      </c>
      <c r="C63" s="416" t="str">
        <f>VLOOKUP(B63,Sheet2!$A$3:$B$83,2,FALSE)</f>
        <v>Northwestern</v>
      </c>
      <c r="D63" s="189" t="s">
        <v>9</v>
      </c>
      <c r="E63" s="214">
        <v>5237</v>
      </c>
      <c r="F63" s="278">
        <v>106.46473</v>
      </c>
      <c r="G63" s="279">
        <v>0.15698000000000001</v>
      </c>
      <c r="H63" s="214">
        <v>73420</v>
      </c>
      <c r="I63" s="278">
        <v>14.01948</v>
      </c>
      <c r="J63" s="278">
        <v>435.75027999999998</v>
      </c>
      <c r="K63" s="278">
        <v>0.51441999999999999</v>
      </c>
      <c r="L63" s="214">
        <v>2694</v>
      </c>
      <c r="M63" s="214">
        <v>20383</v>
      </c>
      <c r="N63" s="278">
        <v>7.5660699999999999</v>
      </c>
      <c r="O63" s="278">
        <v>2.3869999999999999E-2</v>
      </c>
      <c r="P63" s="214">
        <v>125</v>
      </c>
      <c r="Q63" s="214">
        <v>3347</v>
      </c>
      <c r="R63" s="278">
        <v>0.46171000000000001</v>
      </c>
      <c r="S63" s="214">
        <v>2418</v>
      </c>
      <c r="T63" s="214">
        <v>49690</v>
      </c>
      <c r="U63" s="278">
        <v>20.550039999999999</v>
      </c>
      <c r="V63" s="278">
        <v>0.99236000000000002</v>
      </c>
      <c r="W63" s="214">
        <v>5197</v>
      </c>
      <c r="X63" s="214">
        <v>73420</v>
      </c>
      <c r="Y63" s="278">
        <v>7.6400000000000001E-3</v>
      </c>
      <c r="Z63" s="214">
        <v>40</v>
      </c>
      <c r="AA63" s="214">
        <v>0</v>
      </c>
      <c r="AB63" s="214">
        <v>357</v>
      </c>
      <c r="AC63" s="214">
        <v>9068</v>
      </c>
      <c r="AD63" s="214">
        <v>722</v>
      </c>
      <c r="AE63" s="214">
        <v>770</v>
      </c>
      <c r="AF63" s="214">
        <v>2378</v>
      </c>
      <c r="AG63" s="214">
        <v>49690</v>
      </c>
      <c r="AH63" s="214">
        <v>1615</v>
      </c>
      <c r="AI63" s="214">
        <v>20383</v>
      </c>
      <c r="AJ63" s="214">
        <v>0</v>
      </c>
      <c r="AK63" s="217">
        <v>0</v>
      </c>
    </row>
    <row r="64" spans="2:37" ht="14.4" x14ac:dyDescent="0.3">
      <c r="B64" s="284" t="s">
        <v>119</v>
      </c>
      <c r="C64" s="416" t="str">
        <f>VLOOKUP(B64,Sheet2!$A$3:$B$83,2,FALSE)</f>
        <v>Onslow</v>
      </c>
      <c r="D64" s="189" t="s">
        <v>6</v>
      </c>
      <c r="E64" s="214">
        <v>1949</v>
      </c>
      <c r="F64" s="278">
        <v>59.060609999999997</v>
      </c>
      <c r="G64" s="279">
        <v>0.17519000000000001</v>
      </c>
      <c r="H64" s="214">
        <v>45419</v>
      </c>
      <c r="I64" s="278">
        <v>23.303750000000001</v>
      </c>
      <c r="J64" s="278">
        <v>232.17855</v>
      </c>
      <c r="K64" s="278">
        <v>0.25962000000000002</v>
      </c>
      <c r="L64" s="214">
        <v>506</v>
      </c>
      <c r="M64" s="214">
        <v>15467</v>
      </c>
      <c r="N64" s="278">
        <v>30.56719</v>
      </c>
      <c r="O64" s="278">
        <v>7.3370000000000005E-2</v>
      </c>
      <c r="P64" s="214">
        <v>143</v>
      </c>
      <c r="Q64" s="214">
        <v>1568</v>
      </c>
      <c r="R64" s="278">
        <v>0.66700999999999999</v>
      </c>
      <c r="S64" s="214">
        <v>1300</v>
      </c>
      <c r="T64" s="214">
        <v>28384</v>
      </c>
      <c r="U64" s="278">
        <v>21.833850000000002</v>
      </c>
      <c r="V64" s="278">
        <v>0.96152000000000004</v>
      </c>
      <c r="W64" s="214">
        <v>1874</v>
      </c>
      <c r="X64" s="214">
        <v>42302</v>
      </c>
      <c r="Y64" s="278">
        <v>3.848E-2</v>
      </c>
      <c r="Z64" s="214">
        <v>75</v>
      </c>
      <c r="AA64" s="214">
        <v>3117</v>
      </c>
      <c r="AB64" s="214">
        <v>94</v>
      </c>
      <c r="AC64" s="214">
        <v>285</v>
      </c>
      <c r="AD64" s="214">
        <v>14</v>
      </c>
      <c r="AE64" s="214">
        <v>46</v>
      </c>
      <c r="AF64" s="214">
        <v>1145</v>
      </c>
      <c r="AG64" s="214">
        <v>23993</v>
      </c>
      <c r="AH64" s="214">
        <v>76</v>
      </c>
      <c r="AI64" s="214">
        <v>1548</v>
      </c>
      <c r="AJ64" s="214">
        <v>53</v>
      </c>
      <c r="AK64" s="217">
        <v>4762</v>
      </c>
    </row>
    <row r="65" spans="2:37" ht="14.4" x14ac:dyDescent="0.3">
      <c r="B65" s="284" t="s">
        <v>121</v>
      </c>
      <c r="C65" s="416" t="str">
        <f>VLOOKUP(B65,Sheet2!$A$3:$B$83,2,FALSE)</f>
        <v>Orange</v>
      </c>
      <c r="D65" s="189" t="s">
        <v>6</v>
      </c>
      <c r="E65" s="214">
        <v>758</v>
      </c>
      <c r="F65" s="278">
        <v>30.163150000000002</v>
      </c>
      <c r="G65" s="279">
        <v>0.1096</v>
      </c>
      <c r="H65" s="214">
        <v>10999</v>
      </c>
      <c r="I65" s="278">
        <v>14.51055</v>
      </c>
      <c r="J65" s="278">
        <v>128.39999</v>
      </c>
      <c r="K65" s="278">
        <v>0.26780999999999999</v>
      </c>
      <c r="L65" s="214">
        <v>203</v>
      </c>
      <c r="M65" s="214">
        <v>2010</v>
      </c>
      <c r="N65" s="278">
        <v>9.9014799999999994</v>
      </c>
      <c r="O65" s="278">
        <v>0.16095000000000001</v>
      </c>
      <c r="P65" s="214">
        <v>122</v>
      </c>
      <c r="Q65" s="214">
        <v>302</v>
      </c>
      <c r="R65" s="278">
        <v>0.57123999999999997</v>
      </c>
      <c r="S65" s="214">
        <v>433</v>
      </c>
      <c r="T65" s="214">
        <v>8687</v>
      </c>
      <c r="U65" s="278">
        <v>20.062360000000002</v>
      </c>
      <c r="V65" s="278">
        <v>0.94591000000000003</v>
      </c>
      <c r="W65" s="214">
        <v>717</v>
      </c>
      <c r="X65" s="214">
        <v>10604</v>
      </c>
      <c r="Y65" s="278">
        <v>5.4089999999999999E-2</v>
      </c>
      <c r="Z65" s="214">
        <v>41</v>
      </c>
      <c r="AA65" s="214">
        <v>395</v>
      </c>
      <c r="AB65" s="214">
        <v>0</v>
      </c>
      <c r="AC65" s="214">
        <v>0</v>
      </c>
      <c r="AD65" s="214">
        <v>26</v>
      </c>
      <c r="AE65" s="214">
        <v>146</v>
      </c>
      <c r="AF65" s="214">
        <v>195</v>
      </c>
      <c r="AG65" s="214">
        <v>5493</v>
      </c>
      <c r="AH65" s="214">
        <v>37</v>
      </c>
      <c r="AI65" s="214">
        <v>319</v>
      </c>
      <c r="AJ65" s="214">
        <v>88</v>
      </c>
      <c r="AK65" s="217">
        <v>1318</v>
      </c>
    </row>
    <row r="66" spans="2:37" ht="14.4" x14ac:dyDescent="0.3">
      <c r="B66" s="284" t="s">
        <v>124</v>
      </c>
      <c r="C66" s="416" t="str">
        <f>VLOOKUP(B66,Sheet2!$A$3:$B$83,2,FALSE)</f>
        <v>Pender</v>
      </c>
      <c r="D66" s="189" t="s">
        <v>6</v>
      </c>
      <c r="E66" s="214">
        <v>565</v>
      </c>
      <c r="F66" s="278">
        <v>40.942030000000003</v>
      </c>
      <c r="G66" s="279">
        <v>0.12401</v>
      </c>
      <c r="H66" s="214">
        <v>10343</v>
      </c>
      <c r="I66" s="278">
        <v>18.306190000000001</v>
      </c>
      <c r="J66" s="278">
        <v>169.56016</v>
      </c>
      <c r="K66" s="278">
        <v>2.1239999999999998E-2</v>
      </c>
      <c r="L66" s="214">
        <v>12</v>
      </c>
      <c r="M66" s="214">
        <v>345</v>
      </c>
      <c r="N66" s="278">
        <v>28.75</v>
      </c>
      <c r="O66" s="278">
        <v>8.8500000000000002E-3</v>
      </c>
      <c r="P66" s="214">
        <v>5</v>
      </c>
      <c r="Q66" s="214">
        <v>12</v>
      </c>
      <c r="R66" s="278">
        <v>0.96991000000000005</v>
      </c>
      <c r="S66" s="214">
        <v>548</v>
      </c>
      <c r="T66" s="214">
        <v>9986</v>
      </c>
      <c r="U66" s="278">
        <v>18.222629999999999</v>
      </c>
      <c r="V66" s="278">
        <v>0.96106000000000003</v>
      </c>
      <c r="W66" s="214">
        <v>543</v>
      </c>
      <c r="X66" s="214">
        <v>9497</v>
      </c>
      <c r="Y66" s="278">
        <v>3.8940000000000002E-2</v>
      </c>
      <c r="Z66" s="214">
        <v>22</v>
      </c>
      <c r="AA66" s="214">
        <v>846</v>
      </c>
      <c r="AB66" s="214">
        <v>0</v>
      </c>
      <c r="AC66" s="214">
        <v>0</v>
      </c>
      <c r="AD66" s="214">
        <v>0</v>
      </c>
      <c r="AE66" s="214">
        <v>0</v>
      </c>
      <c r="AF66" s="214">
        <v>391</v>
      </c>
      <c r="AG66" s="214">
        <v>6428</v>
      </c>
      <c r="AH66" s="214">
        <v>0</v>
      </c>
      <c r="AI66" s="214">
        <v>0</v>
      </c>
      <c r="AJ66" s="214">
        <v>124</v>
      </c>
      <c r="AK66" s="217">
        <v>2751</v>
      </c>
    </row>
    <row r="67" spans="2:37" ht="14.4" x14ac:dyDescent="0.3">
      <c r="B67" s="284" t="s">
        <v>126</v>
      </c>
      <c r="C67" s="416" t="str">
        <f>VLOOKUP(B67,Sheet2!$A$3:$B$83,2,FALSE)</f>
        <v>Vance (Perry)</v>
      </c>
      <c r="D67" s="189" t="s">
        <v>6</v>
      </c>
      <c r="E67" s="214">
        <v>268</v>
      </c>
      <c r="F67" s="278">
        <v>17.866669999999999</v>
      </c>
      <c r="G67" s="279">
        <v>0.1072</v>
      </c>
      <c r="H67" s="214">
        <v>3294</v>
      </c>
      <c r="I67" s="278">
        <v>12.291040000000001</v>
      </c>
      <c r="J67" s="278">
        <v>73.425169999999994</v>
      </c>
      <c r="K67" s="278">
        <v>0.16791</v>
      </c>
      <c r="L67" s="214">
        <v>45</v>
      </c>
      <c r="M67" s="214">
        <v>250</v>
      </c>
      <c r="N67" s="278">
        <v>5.5555599999999998</v>
      </c>
      <c r="O67" s="278">
        <v>0.14179</v>
      </c>
      <c r="P67" s="214">
        <v>38</v>
      </c>
      <c r="Q67" s="214">
        <v>144</v>
      </c>
      <c r="R67" s="278">
        <v>0.69030000000000002</v>
      </c>
      <c r="S67" s="214">
        <v>185</v>
      </c>
      <c r="T67" s="214">
        <v>2900</v>
      </c>
      <c r="U67" s="278">
        <v>15.67568</v>
      </c>
      <c r="V67" s="278">
        <v>0.86939999999999995</v>
      </c>
      <c r="W67" s="214">
        <v>233</v>
      </c>
      <c r="X67" s="214">
        <v>2394</v>
      </c>
      <c r="Y67" s="278">
        <v>0.13059999999999999</v>
      </c>
      <c r="Z67" s="214">
        <v>35</v>
      </c>
      <c r="AA67" s="214">
        <v>900</v>
      </c>
      <c r="AB67" s="214">
        <v>12</v>
      </c>
      <c r="AC67" s="214">
        <v>20</v>
      </c>
      <c r="AD67" s="214">
        <v>35</v>
      </c>
      <c r="AE67" s="214">
        <v>40</v>
      </c>
      <c r="AF67" s="214">
        <v>100</v>
      </c>
      <c r="AG67" s="214">
        <v>1000</v>
      </c>
      <c r="AH67" s="214">
        <v>0</v>
      </c>
      <c r="AI67" s="214">
        <v>0</v>
      </c>
      <c r="AJ67" s="214">
        <v>35</v>
      </c>
      <c r="AK67" s="217">
        <v>400</v>
      </c>
    </row>
    <row r="68" spans="2:37" ht="14.4" x14ac:dyDescent="0.3">
      <c r="B68" s="284" t="s">
        <v>129</v>
      </c>
      <c r="C68" s="416" t="str">
        <f>VLOOKUP(B68,Sheet2!$A$3:$B$83,2,FALSE)</f>
        <v>Person</v>
      </c>
      <c r="D68" s="189" t="s">
        <v>6</v>
      </c>
      <c r="E68" s="214">
        <v>377</v>
      </c>
      <c r="F68" s="278">
        <v>53.857140000000001</v>
      </c>
      <c r="G68" s="279">
        <v>0.12483</v>
      </c>
      <c r="H68" s="214">
        <v>7630</v>
      </c>
      <c r="I68" s="278">
        <v>20.23873</v>
      </c>
      <c r="J68" s="278">
        <v>191.38156000000001</v>
      </c>
      <c r="K68" s="278">
        <v>0.31034</v>
      </c>
      <c r="L68" s="214">
        <v>117</v>
      </c>
      <c r="M68" s="214">
        <v>1750</v>
      </c>
      <c r="N68" s="278">
        <v>14.95726</v>
      </c>
      <c r="O68" s="278">
        <v>9.8140000000000005E-2</v>
      </c>
      <c r="P68" s="214">
        <v>37</v>
      </c>
      <c r="Q68" s="214">
        <v>109</v>
      </c>
      <c r="R68" s="278">
        <v>0.59150999999999998</v>
      </c>
      <c r="S68" s="214">
        <v>223</v>
      </c>
      <c r="T68" s="214">
        <v>5771</v>
      </c>
      <c r="U68" s="278">
        <v>25.878920000000001</v>
      </c>
      <c r="V68" s="278">
        <v>0.55967999999999996</v>
      </c>
      <c r="W68" s="214">
        <v>211</v>
      </c>
      <c r="X68" s="214">
        <v>3149</v>
      </c>
      <c r="Y68" s="278">
        <v>0.44031999999999999</v>
      </c>
      <c r="Z68" s="214">
        <v>166</v>
      </c>
      <c r="AA68" s="214">
        <v>4481</v>
      </c>
      <c r="AB68" s="214">
        <v>7</v>
      </c>
      <c r="AC68" s="214">
        <v>22</v>
      </c>
      <c r="AD68" s="214">
        <v>28</v>
      </c>
      <c r="AE68" s="214">
        <v>122</v>
      </c>
      <c r="AF68" s="214">
        <v>69</v>
      </c>
      <c r="AG68" s="214">
        <v>1270</v>
      </c>
      <c r="AH68" s="214">
        <v>0</v>
      </c>
      <c r="AI68" s="214">
        <v>0</v>
      </c>
      <c r="AJ68" s="214">
        <v>6</v>
      </c>
      <c r="AK68" s="217">
        <v>57</v>
      </c>
    </row>
    <row r="69" spans="2:37" ht="14.4" x14ac:dyDescent="0.3">
      <c r="B69" s="284" t="s">
        <v>131</v>
      </c>
      <c r="C69" s="416" t="str">
        <f>VLOOKUP(B69,Sheet2!$A$3:$B$83,2,FALSE)</f>
        <v>Pettigrew</v>
      </c>
      <c r="D69" s="189" t="s">
        <v>9</v>
      </c>
      <c r="E69" s="214">
        <v>978</v>
      </c>
      <c r="F69" s="278">
        <v>122.25</v>
      </c>
      <c r="G69" s="279">
        <v>0.10478</v>
      </c>
      <c r="H69" s="214">
        <v>11440</v>
      </c>
      <c r="I69" s="278">
        <v>11.697340000000001</v>
      </c>
      <c r="J69" s="278">
        <v>258.09363000000002</v>
      </c>
      <c r="K69" s="278">
        <v>0.27403</v>
      </c>
      <c r="L69" s="214">
        <v>268</v>
      </c>
      <c r="M69" s="214">
        <v>3010</v>
      </c>
      <c r="N69" s="278">
        <v>11.231339999999999</v>
      </c>
      <c r="O69" s="278">
        <v>7.1569999999999995E-2</v>
      </c>
      <c r="P69" s="214">
        <v>70</v>
      </c>
      <c r="Q69" s="214">
        <v>237</v>
      </c>
      <c r="R69" s="278">
        <v>0.65439999999999998</v>
      </c>
      <c r="S69" s="214">
        <v>640</v>
      </c>
      <c r="T69" s="214">
        <v>8193</v>
      </c>
      <c r="U69" s="278">
        <v>12.80156</v>
      </c>
      <c r="V69" s="278">
        <v>0.55215000000000003</v>
      </c>
      <c r="W69" s="214">
        <v>540</v>
      </c>
      <c r="X69" s="214">
        <v>7956</v>
      </c>
      <c r="Y69" s="278">
        <v>0.44785000000000003</v>
      </c>
      <c r="Z69" s="214">
        <v>438</v>
      </c>
      <c r="AA69" s="214">
        <v>3484</v>
      </c>
      <c r="AB69" s="214">
        <v>10</v>
      </c>
      <c r="AC69" s="214">
        <v>65</v>
      </c>
      <c r="AD69" s="214">
        <v>15</v>
      </c>
      <c r="AE69" s="214">
        <v>125</v>
      </c>
      <c r="AF69" s="214">
        <v>30</v>
      </c>
      <c r="AG69" s="214">
        <v>620</v>
      </c>
      <c r="AH69" s="214">
        <v>0</v>
      </c>
      <c r="AI69" s="214">
        <v>0</v>
      </c>
      <c r="AJ69" s="214">
        <v>6</v>
      </c>
      <c r="AK69" s="217">
        <v>25</v>
      </c>
    </row>
    <row r="70" spans="2:37" ht="14.4" x14ac:dyDescent="0.3">
      <c r="B70" s="284" t="s">
        <v>133</v>
      </c>
      <c r="C70" s="416" t="str">
        <f>VLOOKUP(B70,Sheet2!$A$3:$B$83,2,FALSE)</f>
        <v>Polk</v>
      </c>
      <c r="D70" s="189" t="s">
        <v>6</v>
      </c>
      <c r="E70" s="214">
        <v>571</v>
      </c>
      <c r="F70" s="278">
        <v>54.588909999999998</v>
      </c>
      <c r="G70" s="279">
        <v>0.10673000000000001</v>
      </c>
      <c r="H70" s="214">
        <v>8775</v>
      </c>
      <c r="I70" s="278">
        <v>15.36778</v>
      </c>
      <c r="J70" s="278">
        <v>414.81515999999999</v>
      </c>
      <c r="K70" s="278">
        <v>0.42907000000000001</v>
      </c>
      <c r="L70" s="214">
        <v>245</v>
      </c>
      <c r="M70" s="214">
        <v>2029</v>
      </c>
      <c r="N70" s="278">
        <v>8.2816299999999998</v>
      </c>
      <c r="O70" s="278">
        <v>0.1331</v>
      </c>
      <c r="P70" s="214">
        <v>76</v>
      </c>
      <c r="Q70" s="214">
        <v>446</v>
      </c>
      <c r="R70" s="278">
        <v>0.43783</v>
      </c>
      <c r="S70" s="214">
        <v>250</v>
      </c>
      <c r="T70" s="214">
        <v>6300</v>
      </c>
      <c r="U70" s="278">
        <v>25.2</v>
      </c>
      <c r="V70" s="278">
        <v>0.79510000000000003</v>
      </c>
      <c r="W70" s="214">
        <v>454</v>
      </c>
      <c r="X70" s="214">
        <v>6356</v>
      </c>
      <c r="Y70" s="278">
        <v>0.2049</v>
      </c>
      <c r="Z70" s="214">
        <v>117</v>
      </c>
      <c r="AA70" s="214">
        <v>2419</v>
      </c>
      <c r="AB70" s="189" t="s">
        <v>36</v>
      </c>
      <c r="AC70" s="189" t="s">
        <v>36</v>
      </c>
      <c r="AD70" s="189" t="s">
        <v>36</v>
      </c>
      <c r="AE70" s="189" t="s">
        <v>36</v>
      </c>
      <c r="AF70" s="214">
        <v>93</v>
      </c>
      <c r="AG70" s="214">
        <v>1279</v>
      </c>
      <c r="AH70" s="189" t="s">
        <v>36</v>
      </c>
      <c r="AI70" s="189" t="s">
        <v>36</v>
      </c>
      <c r="AJ70" s="214">
        <v>286</v>
      </c>
      <c r="AK70" s="217">
        <v>4388</v>
      </c>
    </row>
    <row r="71" spans="2:37" ht="14.4" x14ac:dyDescent="0.3">
      <c r="B71" s="284" t="s">
        <v>135</v>
      </c>
      <c r="C71" s="416" t="str">
        <f>VLOOKUP(B71,Sheet2!$A$3:$B$83,2,FALSE)</f>
        <v>Johnston</v>
      </c>
      <c r="D71" s="189" t="s">
        <v>6</v>
      </c>
      <c r="E71" s="214">
        <v>750</v>
      </c>
      <c r="F71" s="278">
        <v>28.846150000000002</v>
      </c>
      <c r="G71" s="279">
        <v>5.9720000000000002E-2</v>
      </c>
      <c r="H71" s="214">
        <v>16957</v>
      </c>
      <c r="I71" s="278">
        <v>22.60933</v>
      </c>
      <c r="J71" s="278">
        <v>97.123019999999997</v>
      </c>
      <c r="K71" s="278">
        <v>0.13600000000000001</v>
      </c>
      <c r="L71" s="214">
        <v>102</v>
      </c>
      <c r="M71" s="214">
        <v>1120</v>
      </c>
      <c r="N71" s="278">
        <v>10.98039</v>
      </c>
      <c r="O71" s="278">
        <v>3.2000000000000001E-2</v>
      </c>
      <c r="P71" s="214">
        <v>24</v>
      </c>
      <c r="Q71" s="214">
        <v>242</v>
      </c>
      <c r="R71" s="278">
        <v>0.83199999999999996</v>
      </c>
      <c r="S71" s="214">
        <v>624</v>
      </c>
      <c r="T71" s="214">
        <v>15595</v>
      </c>
      <c r="U71" s="278">
        <v>24.991990000000001</v>
      </c>
      <c r="V71" s="278">
        <v>0.84399999999999997</v>
      </c>
      <c r="W71" s="214">
        <v>633</v>
      </c>
      <c r="X71" s="214">
        <v>15153</v>
      </c>
      <c r="Y71" s="278">
        <v>0.156</v>
      </c>
      <c r="Z71" s="214">
        <v>117</v>
      </c>
      <c r="AA71" s="214">
        <v>1804</v>
      </c>
      <c r="AB71" s="214">
        <v>0</v>
      </c>
      <c r="AC71" s="214">
        <v>0</v>
      </c>
      <c r="AD71" s="214">
        <v>0</v>
      </c>
      <c r="AE71" s="214">
        <v>0</v>
      </c>
      <c r="AF71" s="214">
        <v>0</v>
      </c>
      <c r="AG71" s="214">
        <v>0</v>
      </c>
      <c r="AH71" s="214">
        <v>0</v>
      </c>
      <c r="AI71" s="214">
        <v>0</v>
      </c>
      <c r="AJ71" s="214">
        <v>0</v>
      </c>
      <c r="AK71" s="217">
        <v>0</v>
      </c>
    </row>
    <row r="72" spans="2:37" ht="14.4" x14ac:dyDescent="0.3">
      <c r="B72" s="284" t="s">
        <v>137</v>
      </c>
      <c r="C72" s="416" t="str">
        <f>VLOOKUP(B72,Sheet2!$A$3:$B$83,2,FALSE)</f>
        <v>Randolph</v>
      </c>
      <c r="D72" s="189" t="s">
        <v>6</v>
      </c>
      <c r="E72" s="214">
        <v>1660</v>
      </c>
      <c r="F72" s="278">
        <v>37.153089999999999</v>
      </c>
      <c r="G72" s="279">
        <v>9.8680000000000004E-2</v>
      </c>
      <c r="H72" s="214">
        <v>41485</v>
      </c>
      <c r="I72" s="278">
        <v>24.990960000000001</v>
      </c>
      <c r="J72" s="278">
        <v>286.76796000000002</v>
      </c>
      <c r="K72" s="278">
        <v>0.11325</v>
      </c>
      <c r="L72" s="214">
        <v>188</v>
      </c>
      <c r="M72" s="214">
        <v>3951</v>
      </c>
      <c r="N72" s="278">
        <v>21.01596</v>
      </c>
      <c r="O72" s="278">
        <v>3.3730000000000003E-2</v>
      </c>
      <c r="P72" s="214">
        <v>56</v>
      </c>
      <c r="Q72" s="214">
        <v>672</v>
      </c>
      <c r="R72" s="278">
        <v>0.85301000000000005</v>
      </c>
      <c r="S72" s="214">
        <v>1416</v>
      </c>
      <c r="T72" s="214">
        <v>36862</v>
      </c>
      <c r="U72" s="278">
        <v>26.032489999999999</v>
      </c>
      <c r="V72" s="278">
        <v>0.64398</v>
      </c>
      <c r="W72" s="214">
        <v>1069</v>
      </c>
      <c r="X72" s="214">
        <v>24805</v>
      </c>
      <c r="Y72" s="278">
        <v>0.35602</v>
      </c>
      <c r="Z72" s="214">
        <v>591</v>
      </c>
      <c r="AA72" s="214">
        <v>16680</v>
      </c>
      <c r="AB72" s="214">
        <v>3</v>
      </c>
      <c r="AC72" s="214">
        <v>13</v>
      </c>
      <c r="AD72" s="214">
        <v>53</v>
      </c>
      <c r="AE72" s="214">
        <v>472</v>
      </c>
      <c r="AF72" s="214">
        <v>705</v>
      </c>
      <c r="AG72" s="214">
        <v>14910</v>
      </c>
      <c r="AH72" s="214">
        <v>28</v>
      </c>
      <c r="AI72" s="214">
        <v>546</v>
      </c>
      <c r="AJ72" s="214">
        <v>219</v>
      </c>
      <c r="AK72" s="217">
        <v>5640</v>
      </c>
    </row>
    <row r="73" spans="2:37" ht="14.4" x14ac:dyDescent="0.3">
      <c r="B73" s="284" t="s">
        <v>139</v>
      </c>
      <c r="C73" s="416" t="str">
        <f>VLOOKUP(B73,Sheet2!$A$3:$B$83,2,FALSE)</f>
        <v>Roanoke Rapids</v>
      </c>
      <c r="D73" s="189" t="s">
        <v>39</v>
      </c>
      <c r="E73" s="214">
        <v>175</v>
      </c>
      <c r="F73" s="278">
        <v>32.833019999999998</v>
      </c>
      <c r="G73" s="279">
        <v>7.5660000000000005E-2</v>
      </c>
      <c r="H73" s="214">
        <v>2826</v>
      </c>
      <c r="I73" s="278">
        <v>16.148569999999999</v>
      </c>
      <c r="J73" s="278">
        <v>189.00482</v>
      </c>
      <c r="K73" s="278">
        <v>0.50285999999999997</v>
      </c>
      <c r="L73" s="214">
        <v>88</v>
      </c>
      <c r="M73" s="214">
        <v>1388</v>
      </c>
      <c r="N73" s="278">
        <v>15.772729999999999</v>
      </c>
      <c r="O73" s="278">
        <v>0.17143</v>
      </c>
      <c r="P73" s="214">
        <v>30</v>
      </c>
      <c r="Q73" s="214">
        <v>258</v>
      </c>
      <c r="R73" s="278">
        <v>0.32571</v>
      </c>
      <c r="S73" s="214">
        <v>57</v>
      </c>
      <c r="T73" s="214">
        <v>1180</v>
      </c>
      <c r="U73" s="278">
        <v>20.701750000000001</v>
      </c>
      <c r="V73" s="278">
        <v>0.97714000000000001</v>
      </c>
      <c r="W73" s="214">
        <v>171</v>
      </c>
      <c r="X73" s="214">
        <v>2157</v>
      </c>
      <c r="Y73" s="278">
        <v>2.2859999999999998E-2</v>
      </c>
      <c r="Z73" s="214">
        <v>4</v>
      </c>
      <c r="AA73" s="214">
        <v>669</v>
      </c>
      <c r="AB73" s="214">
        <v>0</v>
      </c>
      <c r="AC73" s="214">
        <v>0</v>
      </c>
      <c r="AD73" s="214">
        <v>30</v>
      </c>
      <c r="AE73" s="214">
        <v>52</v>
      </c>
      <c r="AF73" s="214">
        <v>46</v>
      </c>
      <c r="AG73" s="214">
        <v>851</v>
      </c>
      <c r="AH73" s="214">
        <v>22</v>
      </c>
      <c r="AI73" s="214">
        <v>85</v>
      </c>
      <c r="AJ73" s="214">
        <v>5</v>
      </c>
      <c r="AK73" s="217">
        <v>127</v>
      </c>
    </row>
    <row r="74" spans="2:37" ht="14.4" x14ac:dyDescent="0.3">
      <c r="B74" s="284" t="s">
        <v>141</v>
      </c>
      <c r="C74" s="416" t="str">
        <f>VLOOKUP(B74,Sheet2!$A$3:$B$83,2,FALSE)</f>
        <v>Robeson</v>
      </c>
      <c r="D74" s="189" t="s">
        <v>6</v>
      </c>
      <c r="E74" s="214">
        <v>555</v>
      </c>
      <c r="F74" s="278">
        <v>27.959700000000002</v>
      </c>
      <c r="G74" s="279">
        <v>4.7169999999999997E-2</v>
      </c>
      <c r="H74" s="214">
        <v>11266</v>
      </c>
      <c r="I74" s="278">
        <v>20.299099999999999</v>
      </c>
      <c r="J74" s="278">
        <v>85.335560000000001</v>
      </c>
      <c r="K74" s="278">
        <v>0.10990999999999999</v>
      </c>
      <c r="L74" s="214">
        <v>61</v>
      </c>
      <c r="M74" s="214">
        <v>957</v>
      </c>
      <c r="N74" s="278">
        <v>15.68852</v>
      </c>
      <c r="O74" s="278">
        <v>4.1439999999999998E-2</v>
      </c>
      <c r="P74" s="214">
        <v>23</v>
      </c>
      <c r="Q74" s="214">
        <v>339</v>
      </c>
      <c r="R74" s="278">
        <v>0.84865000000000002</v>
      </c>
      <c r="S74" s="214">
        <v>471</v>
      </c>
      <c r="T74" s="214">
        <v>9970</v>
      </c>
      <c r="U74" s="278">
        <v>21.167729999999999</v>
      </c>
      <c r="V74" s="278">
        <v>0.82523000000000002</v>
      </c>
      <c r="W74" s="214">
        <v>458</v>
      </c>
      <c r="X74" s="214">
        <v>7946</v>
      </c>
      <c r="Y74" s="278">
        <v>0.17477000000000001</v>
      </c>
      <c r="Z74" s="214">
        <v>97</v>
      </c>
      <c r="AA74" s="214">
        <v>3320</v>
      </c>
      <c r="AB74" s="214">
        <v>4</v>
      </c>
      <c r="AC74" s="214">
        <v>250</v>
      </c>
      <c r="AD74" s="214">
        <v>13</v>
      </c>
      <c r="AE74" s="214">
        <v>40</v>
      </c>
      <c r="AF74" s="214">
        <v>317</v>
      </c>
      <c r="AG74" s="214">
        <v>4577</v>
      </c>
      <c r="AH74" s="214">
        <v>31</v>
      </c>
      <c r="AI74" s="214">
        <v>463</v>
      </c>
      <c r="AJ74" s="214">
        <v>8</v>
      </c>
      <c r="AK74" s="217">
        <v>72</v>
      </c>
    </row>
    <row r="75" spans="2:37" ht="14.4" x14ac:dyDescent="0.3">
      <c r="B75" s="284" t="s">
        <v>143</v>
      </c>
      <c r="C75" s="416" t="str">
        <f>VLOOKUP(B75,Sheet2!$A$3:$B$83,2,FALSE)</f>
        <v>Rockingham</v>
      </c>
      <c r="D75" s="189" t="s">
        <v>6</v>
      </c>
      <c r="E75" s="214">
        <v>924</v>
      </c>
      <c r="F75" s="278">
        <v>32.650179999999999</v>
      </c>
      <c r="G75" s="279">
        <v>7.4980000000000005E-2</v>
      </c>
      <c r="H75" s="214">
        <v>15025</v>
      </c>
      <c r="I75" s="278">
        <v>16.260819999999999</v>
      </c>
      <c r="J75" s="278">
        <v>163.68885</v>
      </c>
      <c r="K75" s="278">
        <v>0.33550000000000002</v>
      </c>
      <c r="L75" s="214">
        <v>310</v>
      </c>
      <c r="M75" s="214">
        <v>3913</v>
      </c>
      <c r="N75" s="278">
        <v>12.622579999999999</v>
      </c>
      <c r="O75" s="278">
        <v>8.4419999999999995E-2</v>
      </c>
      <c r="P75" s="214">
        <v>78</v>
      </c>
      <c r="Q75" s="214">
        <v>661</v>
      </c>
      <c r="R75" s="278">
        <v>0.58008999999999999</v>
      </c>
      <c r="S75" s="214">
        <v>536</v>
      </c>
      <c r="T75" s="214">
        <v>10451</v>
      </c>
      <c r="U75" s="278">
        <v>19.49813</v>
      </c>
      <c r="V75" s="278">
        <v>0.87446000000000002</v>
      </c>
      <c r="W75" s="214">
        <v>808</v>
      </c>
      <c r="X75" s="214">
        <v>12494</v>
      </c>
      <c r="Y75" s="278">
        <v>0.12554000000000001</v>
      </c>
      <c r="Z75" s="214">
        <v>116</v>
      </c>
      <c r="AA75" s="214">
        <v>2531</v>
      </c>
      <c r="AB75" s="214">
        <v>132</v>
      </c>
      <c r="AC75" s="214">
        <v>306</v>
      </c>
      <c r="AD75" s="214">
        <v>488</v>
      </c>
      <c r="AE75" s="214">
        <v>8471</v>
      </c>
      <c r="AF75" s="214">
        <v>433</v>
      </c>
      <c r="AG75" s="214">
        <v>9031</v>
      </c>
      <c r="AH75" s="214">
        <v>55</v>
      </c>
      <c r="AI75" s="214">
        <v>223</v>
      </c>
      <c r="AJ75" s="214">
        <v>508</v>
      </c>
      <c r="AK75" s="217">
        <v>10050</v>
      </c>
    </row>
    <row r="76" spans="2:37" ht="14.4" x14ac:dyDescent="0.3">
      <c r="B76" s="284" t="s">
        <v>145</v>
      </c>
      <c r="C76" s="416" t="str">
        <f>VLOOKUP(B76,Sheet2!$A$3:$B$83,2,FALSE)</f>
        <v>Rowan</v>
      </c>
      <c r="D76" s="189" t="s">
        <v>6</v>
      </c>
      <c r="E76" s="214">
        <v>1383</v>
      </c>
      <c r="F76" s="278">
        <v>22.935320000000001</v>
      </c>
      <c r="G76" s="279">
        <v>0.14460000000000001</v>
      </c>
      <c r="H76" s="214">
        <v>35879</v>
      </c>
      <c r="I76" s="278">
        <v>25.942879999999999</v>
      </c>
      <c r="J76" s="278">
        <v>252.81679</v>
      </c>
      <c r="K76" s="278">
        <v>0.14534</v>
      </c>
      <c r="L76" s="214">
        <v>201</v>
      </c>
      <c r="M76" s="214">
        <v>3781</v>
      </c>
      <c r="N76" s="278">
        <v>18.810949999999998</v>
      </c>
      <c r="O76" s="278">
        <v>7.954E-2</v>
      </c>
      <c r="P76" s="214">
        <v>110</v>
      </c>
      <c r="Q76" s="214">
        <v>1082</v>
      </c>
      <c r="R76" s="278">
        <v>0.77512999999999999</v>
      </c>
      <c r="S76" s="214">
        <v>1072</v>
      </c>
      <c r="T76" s="214">
        <v>31016</v>
      </c>
      <c r="U76" s="278">
        <v>28.932839999999999</v>
      </c>
      <c r="V76" s="278">
        <v>0.70499000000000001</v>
      </c>
      <c r="W76" s="214">
        <v>975</v>
      </c>
      <c r="X76" s="214">
        <v>24484</v>
      </c>
      <c r="Y76" s="278">
        <v>0.29500999999999999</v>
      </c>
      <c r="Z76" s="214">
        <v>408</v>
      </c>
      <c r="AA76" s="214">
        <v>11395</v>
      </c>
      <c r="AB76" s="214">
        <v>3</v>
      </c>
      <c r="AC76" s="214">
        <v>16</v>
      </c>
      <c r="AD76" s="214">
        <v>8</v>
      </c>
      <c r="AE76" s="214">
        <v>35</v>
      </c>
      <c r="AF76" s="214">
        <v>696</v>
      </c>
      <c r="AG76" s="214">
        <v>13798</v>
      </c>
      <c r="AH76" s="214">
        <v>9</v>
      </c>
      <c r="AI76" s="214">
        <v>88</v>
      </c>
      <c r="AJ76" s="214">
        <v>83</v>
      </c>
      <c r="AK76" s="217">
        <v>2271</v>
      </c>
    </row>
    <row r="77" spans="2:37" ht="14.4" x14ac:dyDescent="0.3">
      <c r="B77" s="284" t="s">
        <v>147</v>
      </c>
      <c r="C77" s="416" t="str">
        <f>VLOOKUP(B77,Sheet2!$A$3:$B$83,2,FALSE)</f>
        <v>Rutherford</v>
      </c>
      <c r="D77" s="189" t="s">
        <v>6</v>
      </c>
      <c r="E77" s="214">
        <v>354</v>
      </c>
      <c r="F77" s="278">
        <v>36.951979999999999</v>
      </c>
      <c r="G77" s="279">
        <v>5.1769999999999997E-2</v>
      </c>
      <c r="H77" s="214">
        <v>8723</v>
      </c>
      <c r="I77" s="278">
        <v>24.64124</v>
      </c>
      <c r="J77" s="278">
        <v>128.66541000000001</v>
      </c>
      <c r="K77" s="278">
        <v>0.46045000000000003</v>
      </c>
      <c r="L77" s="214">
        <v>163</v>
      </c>
      <c r="M77" s="214">
        <v>2399</v>
      </c>
      <c r="N77" s="278">
        <v>14.717790000000001</v>
      </c>
      <c r="O77" s="278">
        <v>3.39E-2</v>
      </c>
      <c r="P77" s="214">
        <v>12</v>
      </c>
      <c r="Q77" s="214">
        <v>333</v>
      </c>
      <c r="R77" s="278">
        <v>0.50565000000000004</v>
      </c>
      <c r="S77" s="214">
        <v>179</v>
      </c>
      <c r="T77" s="214">
        <v>5991</v>
      </c>
      <c r="U77" s="278">
        <v>33.469270000000002</v>
      </c>
      <c r="V77" s="278">
        <v>0.81355999999999995</v>
      </c>
      <c r="W77" s="214">
        <v>288</v>
      </c>
      <c r="X77" s="214">
        <v>6378</v>
      </c>
      <c r="Y77" s="278">
        <v>0.18643999999999999</v>
      </c>
      <c r="Z77" s="214">
        <v>66</v>
      </c>
      <c r="AA77" s="214">
        <v>2345</v>
      </c>
      <c r="AB77" s="214">
        <v>27</v>
      </c>
      <c r="AC77" s="214">
        <v>176</v>
      </c>
      <c r="AD77" s="214">
        <v>62</v>
      </c>
      <c r="AE77" s="214">
        <v>915</v>
      </c>
      <c r="AF77" s="214">
        <v>93</v>
      </c>
      <c r="AG77" s="214">
        <v>2513</v>
      </c>
      <c r="AH77" s="214">
        <v>72</v>
      </c>
      <c r="AI77" s="214">
        <v>1331</v>
      </c>
      <c r="AJ77" s="214">
        <v>89</v>
      </c>
      <c r="AK77" s="217">
        <v>2033</v>
      </c>
    </row>
    <row r="78" spans="2:37" ht="14.4" x14ac:dyDescent="0.3">
      <c r="B78" s="284" t="s">
        <v>149</v>
      </c>
      <c r="C78" s="416" t="str">
        <f>VLOOKUP(B78,Sheet2!$A$3:$B$83,2,FALSE)</f>
        <v>Sampson</v>
      </c>
      <c r="D78" s="189" t="s">
        <v>6</v>
      </c>
      <c r="E78" s="214">
        <v>162</v>
      </c>
      <c r="F78" s="278">
        <v>13.246119999999999</v>
      </c>
      <c r="G78" s="279">
        <v>2.4340000000000001E-2</v>
      </c>
      <c r="H78" s="214">
        <v>2515</v>
      </c>
      <c r="I78" s="278">
        <v>15.52469</v>
      </c>
      <c r="J78" s="278">
        <v>39.83023</v>
      </c>
      <c r="K78" s="278">
        <v>1.235E-2</v>
      </c>
      <c r="L78" s="214">
        <v>2</v>
      </c>
      <c r="M78" s="214">
        <v>47</v>
      </c>
      <c r="N78" s="278">
        <v>23.5</v>
      </c>
      <c r="O78" s="278">
        <v>0</v>
      </c>
      <c r="P78" s="214">
        <v>0</v>
      </c>
      <c r="Q78" s="214">
        <v>0</v>
      </c>
      <c r="R78" s="278">
        <v>0.98765000000000003</v>
      </c>
      <c r="S78" s="214">
        <v>160</v>
      </c>
      <c r="T78" s="214">
        <v>2468</v>
      </c>
      <c r="U78" s="278">
        <v>15.425000000000001</v>
      </c>
      <c r="V78" s="278">
        <v>0.39506000000000002</v>
      </c>
      <c r="W78" s="214">
        <v>64</v>
      </c>
      <c r="X78" s="214">
        <v>1169</v>
      </c>
      <c r="Y78" s="278">
        <v>0.60494000000000003</v>
      </c>
      <c r="Z78" s="214">
        <v>98</v>
      </c>
      <c r="AA78" s="214">
        <v>1346</v>
      </c>
      <c r="AB78" s="214">
        <v>2</v>
      </c>
      <c r="AC78" s="214">
        <v>47</v>
      </c>
      <c r="AD78" s="214">
        <v>0</v>
      </c>
      <c r="AE78" s="214">
        <v>0</v>
      </c>
      <c r="AF78" s="214">
        <v>0</v>
      </c>
      <c r="AG78" s="214">
        <v>0</v>
      </c>
      <c r="AH78" s="214">
        <v>0</v>
      </c>
      <c r="AI78" s="214">
        <v>0</v>
      </c>
      <c r="AJ78" s="214">
        <v>0</v>
      </c>
      <c r="AK78" s="217">
        <v>0</v>
      </c>
    </row>
    <row r="79" spans="2:37" ht="14.4" x14ac:dyDescent="0.3">
      <c r="B79" s="284" t="s">
        <v>152</v>
      </c>
      <c r="C79" s="416" t="str">
        <f>VLOOKUP(B79,Sheet2!$A$3:$B$83,2,FALSE)</f>
        <v>Sandhill</v>
      </c>
      <c r="D79" s="189" t="s">
        <v>9</v>
      </c>
      <c r="E79" s="214">
        <v>2508</v>
      </c>
      <c r="F79" s="278">
        <v>56.575679999999998</v>
      </c>
      <c r="G79" s="279">
        <v>9.0289999999999995E-2</v>
      </c>
      <c r="H79" s="214">
        <v>64876</v>
      </c>
      <c r="I79" s="278">
        <v>25.867619999999999</v>
      </c>
      <c r="J79" s="278">
        <v>275.66338999999999</v>
      </c>
      <c r="K79" s="278">
        <v>0.43461</v>
      </c>
      <c r="L79" s="214">
        <v>1090</v>
      </c>
      <c r="M79" s="214">
        <v>12491</v>
      </c>
      <c r="N79" s="278">
        <v>11.459630000000001</v>
      </c>
      <c r="O79" s="278">
        <v>7.6950000000000005E-2</v>
      </c>
      <c r="P79" s="214">
        <v>193</v>
      </c>
      <c r="Q79" s="214">
        <v>4124</v>
      </c>
      <c r="R79" s="278">
        <v>0.48843999999999999</v>
      </c>
      <c r="S79" s="214">
        <v>1225</v>
      </c>
      <c r="T79" s="214">
        <v>48261</v>
      </c>
      <c r="U79" s="278">
        <v>39.396729999999998</v>
      </c>
      <c r="V79" s="278">
        <v>0.77751000000000003</v>
      </c>
      <c r="W79" s="214">
        <v>1950</v>
      </c>
      <c r="X79" s="214">
        <v>32458</v>
      </c>
      <c r="Y79" s="278">
        <v>0.22248999999999999</v>
      </c>
      <c r="Z79" s="214">
        <v>558</v>
      </c>
      <c r="AA79" s="214">
        <v>32418</v>
      </c>
      <c r="AB79" s="214">
        <v>57</v>
      </c>
      <c r="AC79" s="214">
        <v>178</v>
      </c>
      <c r="AD79" s="214">
        <v>290</v>
      </c>
      <c r="AE79" s="214">
        <v>1071</v>
      </c>
      <c r="AF79" s="214">
        <v>0</v>
      </c>
      <c r="AG79" s="214">
        <v>0</v>
      </c>
      <c r="AH79" s="214">
        <v>0</v>
      </c>
      <c r="AI79" s="214">
        <v>0</v>
      </c>
      <c r="AJ79" s="214">
        <v>0</v>
      </c>
      <c r="AK79" s="217">
        <v>0</v>
      </c>
    </row>
    <row r="80" spans="2:37" ht="14.4" x14ac:dyDescent="0.3">
      <c r="B80" s="284" t="s">
        <v>154</v>
      </c>
      <c r="C80" s="416" t="str">
        <f>VLOOKUP(B80,Sheet2!$A$3:$B$83,2,FALSE)</f>
        <v>Scotland</v>
      </c>
      <c r="D80" s="189" t="s">
        <v>6</v>
      </c>
      <c r="E80" s="214">
        <v>148</v>
      </c>
      <c r="F80" s="278">
        <v>22.595420000000001</v>
      </c>
      <c r="G80" s="279">
        <v>5.3740000000000003E-2</v>
      </c>
      <c r="H80" s="214">
        <v>5440</v>
      </c>
      <c r="I80" s="278">
        <v>36.75676</v>
      </c>
      <c r="J80" s="278">
        <v>152.44073</v>
      </c>
      <c r="K80" s="278">
        <v>0.22297</v>
      </c>
      <c r="L80" s="214">
        <v>33</v>
      </c>
      <c r="M80" s="214">
        <v>1719</v>
      </c>
      <c r="N80" s="278">
        <v>52.090910000000001</v>
      </c>
      <c r="O80" s="278">
        <v>0.10135</v>
      </c>
      <c r="P80" s="214">
        <v>15</v>
      </c>
      <c r="Q80" s="214">
        <v>629</v>
      </c>
      <c r="R80" s="278">
        <v>0.67567999999999995</v>
      </c>
      <c r="S80" s="214">
        <v>100</v>
      </c>
      <c r="T80" s="214">
        <v>3092</v>
      </c>
      <c r="U80" s="278">
        <v>30.92</v>
      </c>
      <c r="V80" s="278">
        <v>0.95945999999999998</v>
      </c>
      <c r="W80" s="214">
        <v>142</v>
      </c>
      <c r="X80" s="214">
        <v>4916</v>
      </c>
      <c r="Y80" s="278">
        <v>4.054E-2</v>
      </c>
      <c r="Z80" s="214">
        <v>6</v>
      </c>
      <c r="AA80" s="214">
        <v>524</v>
      </c>
      <c r="AB80" s="214">
        <v>0</v>
      </c>
      <c r="AC80" s="214">
        <v>0</v>
      </c>
      <c r="AD80" s="214">
        <v>0</v>
      </c>
      <c r="AE80" s="214">
        <v>0</v>
      </c>
      <c r="AF80" s="214">
        <v>66</v>
      </c>
      <c r="AG80" s="214">
        <v>857</v>
      </c>
      <c r="AH80" s="214">
        <v>4</v>
      </c>
      <c r="AI80" s="214">
        <v>69</v>
      </c>
      <c r="AJ80" s="214">
        <v>6</v>
      </c>
      <c r="AK80" s="217">
        <v>676</v>
      </c>
    </row>
    <row r="81" spans="2:37" ht="14.4" x14ac:dyDescent="0.3">
      <c r="B81" s="284" t="s">
        <v>156</v>
      </c>
      <c r="C81" s="416" t="str">
        <f>VLOOKUP(B81,Sheet2!$A$3:$B$83,2,FALSE)</f>
        <v>Pitt (Sheppard)</v>
      </c>
      <c r="D81" s="189" t="s">
        <v>6</v>
      </c>
      <c r="E81" s="214">
        <v>909</v>
      </c>
      <c r="F81" s="278">
        <v>25.15915</v>
      </c>
      <c r="G81" s="279">
        <v>6.3339999999999994E-2</v>
      </c>
      <c r="H81" s="214">
        <v>21675</v>
      </c>
      <c r="I81" s="278">
        <v>23.84488</v>
      </c>
      <c r="J81" s="278">
        <v>126.17957</v>
      </c>
      <c r="K81" s="278">
        <v>0.20902000000000001</v>
      </c>
      <c r="L81" s="214">
        <v>190</v>
      </c>
      <c r="M81" s="214">
        <v>1271</v>
      </c>
      <c r="N81" s="278">
        <v>6.68947</v>
      </c>
      <c r="O81" s="278">
        <v>2.2000000000000001E-3</v>
      </c>
      <c r="P81" s="214">
        <v>2</v>
      </c>
      <c r="Q81" s="214">
        <v>252</v>
      </c>
      <c r="R81" s="278">
        <v>0.78878000000000004</v>
      </c>
      <c r="S81" s="214">
        <v>717</v>
      </c>
      <c r="T81" s="214">
        <v>20152</v>
      </c>
      <c r="U81" s="278">
        <v>28.106000000000002</v>
      </c>
      <c r="V81" s="278">
        <v>0.65456999999999999</v>
      </c>
      <c r="W81" s="214">
        <v>595</v>
      </c>
      <c r="X81" s="214">
        <v>14010</v>
      </c>
      <c r="Y81" s="278">
        <v>0.34543000000000001</v>
      </c>
      <c r="Z81" s="214">
        <v>314</v>
      </c>
      <c r="AA81" s="214">
        <v>7665</v>
      </c>
      <c r="AB81" s="214">
        <v>0</v>
      </c>
      <c r="AC81" s="214">
        <v>0</v>
      </c>
      <c r="AD81" s="214">
        <v>81</v>
      </c>
      <c r="AE81" s="214">
        <v>360</v>
      </c>
      <c r="AF81" s="214">
        <v>673</v>
      </c>
      <c r="AG81" s="214">
        <v>18550</v>
      </c>
      <c r="AH81" s="214">
        <v>0</v>
      </c>
      <c r="AI81" s="189" t="s">
        <v>36</v>
      </c>
      <c r="AJ81" s="214">
        <v>0</v>
      </c>
      <c r="AK81" s="442" t="s">
        <v>36</v>
      </c>
    </row>
    <row r="82" spans="2:37" ht="14.4" x14ac:dyDescent="0.3">
      <c r="B82" s="284" t="s">
        <v>158</v>
      </c>
      <c r="C82" s="416" t="str">
        <f>VLOOKUP(B82,Sheet2!$A$3:$B$83,2,FALSE)</f>
        <v>Southern Pines</v>
      </c>
      <c r="D82" s="189" t="s">
        <v>39</v>
      </c>
      <c r="E82" s="214">
        <v>716</v>
      </c>
      <c r="F82" s="278">
        <v>68.516750000000002</v>
      </c>
      <c r="G82" s="279">
        <v>0.25979999999999998</v>
      </c>
      <c r="H82" s="214">
        <v>16839</v>
      </c>
      <c r="I82" s="278">
        <v>23.518160000000002</v>
      </c>
      <c r="J82" s="278">
        <v>1204.67878</v>
      </c>
      <c r="K82" s="278">
        <v>8.9389999999999997E-2</v>
      </c>
      <c r="L82" s="214">
        <v>64</v>
      </c>
      <c r="M82" s="214">
        <v>1462</v>
      </c>
      <c r="N82" s="278">
        <v>22.84375</v>
      </c>
      <c r="O82" s="278">
        <v>2.9329999999999998E-2</v>
      </c>
      <c r="P82" s="214">
        <v>21</v>
      </c>
      <c r="Q82" s="214">
        <v>184</v>
      </c>
      <c r="R82" s="278">
        <v>0.88127999999999995</v>
      </c>
      <c r="S82" s="214">
        <v>631</v>
      </c>
      <c r="T82" s="214">
        <v>15193</v>
      </c>
      <c r="U82" s="278">
        <v>24.077649999999998</v>
      </c>
      <c r="V82" s="278">
        <v>0.48603000000000002</v>
      </c>
      <c r="W82" s="214">
        <v>348</v>
      </c>
      <c r="X82" s="214">
        <v>9053</v>
      </c>
      <c r="Y82" s="278">
        <v>0.51397000000000004</v>
      </c>
      <c r="Z82" s="214">
        <v>368</v>
      </c>
      <c r="AA82" s="214">
        <v>7786</v>
      </c>
      <c r="AB82" s="214">
        <v>0</v>
      </c>
      <c r="AC82" s="214">
        <v>0</v>
      </c>
      <c r="AD82" s="214">
        <v>2</v>
      </c>
      <c r="AE82" s="214">
        <v>20</v>
      </c>
      <c r="AF82" s="214">
        <v>462</v>
      </c>
      <c r="AG82" s="214">
        <v>10405</v>
      </c>
      <c r="AH82" s="214">
        <v>0</v>
      </c>
      <c r="AI82" s="214">
        <v>0</v>
      </c>
      <c r="AJ82" s="214">
        <v>21</v>
      </c>
      <c r="AK82" s="217">
        <v>394</v>
      </c>
    </row>
    <row r="83" spans="2:37" ht="14.4" x14ac:dyDescent="0.3">
      <c r="B83" s="284" t="s">
        <v>160</v>
      </c>
      <c r="C83" s="416" t="str">
        <f>VLOOKUP(B83,Sheet2!$A$3:$B$83,2,FALSE)</f>
        <v>Stanly</v>
      </c>
      <c r="D83" s="189" t="s">
        <v>6</v>
      </c>
      <c r="E83" s="214">
        <v>532</v>
      </c>
      <c r="F83" s="278">
        <v>38.690910000000002</v>
      </c>
      <c r="G83" s="279">
        <v>6.5970000000000001E-2</v>
      </c>
      <c r="H83" s="214">
        <v>14788</v>
      </c>
      <c r="I83" s="278">
        <v>27.796990000000001</v>
      </c>
      <c r="J83" s="278">
        <v>236.82398000000001</v>
      </c>
      <c r="K83" s="278">
        <v>0.33083000000000001</v>
      </c>
      <c r="L83" s="214">
        <v>176</v>
      </c>
      <c r="M83" s="214">
        <v>1944</v>
      </c>
      <c r="N83" s="278">
        <v>11.045450000000001</v>
      </c>
      <c r="O83" s="278">
        <v>0</v>
      </c>
      <c r="P83" s="214">
        <v>0</v>
      </c>
      <c r="Q83" s="214">
        <v>0</v>
      </c>
      <c r="R83" s="278">
        <v>0.66917000000000004</v>
      </c>
      <c r="S83" s="214">
        <v>356</v>
      </c>
      <c r="T83" s="214">
        <v>12844</v>
      </c>
      <c r="U83" s="278">
        <v>36.078650000000003</v>
      </c>
      <c r="V83" s="278">
        <v>0.87594000000000005</v>
      </c>
      <c r="W83" s="214">
        <v>466</v>
      </c>
      <c r="X83" s="214">
        <v>11931</v>
      </c>
      <c r="Y83" s="278">
        <v>0.12406</v>
      </c>
      <c r="Z83" s="214">
        <v>66</v>
      </c>
      <c r="AA83" s="214">
        <v>2857</v>
      </c>
      <c r="AB83" s="214">
        <v>35</v>
      </c>
      <c r="AC83" s="214">
        <v>17</v>
      </c>
      <c r="AD83" s="214">
        <v>16</v>
      </c>
      <c r="AE83" s="214">
        <v>11</v>
      </c>
      <c r="AF83" s="214">
        <v>101</v>
      </c>
      <c r="AG83" s="214">
        <v>1486</v>
      </c>
      <c r="AH83" s="214">
        <v>0</v>
      </c>
      <c r="AI83" s="214">
        <v>0</v>
      </c>
      <c r="AJ83" s="214">
        <v>0</v>
      </c>
      <c r="AK83" s="217">
        <v>0</v>
      </c>
    </row>
    <row r="84" spans="2:37" ht="14.4" x14ac:dyDescent="0.3">
      <c r="B84" s="284" t="s">
        <v>162</v>
      </c>
      <c r="C84" s="416" t="str">
        <f>VLOOKUP(B84,Sheet2!$A$3:$B$83,2,FALSE)</f>
        <v>Transylvania</v>
      </c>
      <c r="D84" s="189" t="s">
        <v>6</v>
      </c>
      <c r="E84" s="214">
        <v>563</v>
      </c>
      <c r="F84" s="278">
        <v>31.4877</v>
      </c>
      <c r="G84" s="279">
        <v>0.16366</v>
      </c>
      <c r="H84" s="214">
        <v>18674</v>
      </c>
      <c r="I84" s="278">
        <v>33.16874</v>
      </c>
      <c r="J84" s="278">
        <v>541.84076000000005</v>
      </c>
      <c r="K84" s="278">
        <v>0.27176</v>
      </c>
      <c r="L84" s="214">
        <v>153</v>
      </c>
      <c r="M84" s="214">
        <v>8035</v>
      </c>
      <c r="N84" s="278">
        <v>52.51634</v>
      </c>
      <c r="O84" s="278">
        <v>0.13499</v>
      </c>
      <c r="P84" s="214">
        <v>76</v>
      </c>
      <c r="Q84" s="214">
        <v>783</v>
      </c>
      <c r="R84" s="278">
        <v>0.59325000000000006</v>
      </c>
      <c r="S84" s="214">
        <v>334</v>
      </c>
      <c r="T84" s="214">
        <v>9856</v>
      </c>
      <c r="U84" s="278">
        <v>29.508980000000001</v>
      </c>
      <c r="V84" s="278">
        <v>0.85968</v>
      </c>
      <c r="W84" s="214">
        <v>484</v>
      </c>
      <c r="X84" s="214">
        <v>14479</v>
      </c>
      <c r="Y84" s="278">
        <v>0.14032</v>
      </c>
      <c r="Z84" s="214">
        <v>79</v>
      </c>
      <c r="AA84" s="214">
        <v>4195</v>
      </c>
      <c r="AB84" s="214">
        <v>0</v>
      </c>
      <c r="AC84" s="214">
        <v>0</v>
      </c>
      <c r="AD84" s="214">
        <v>50</v>
      </c>
      <c r="AE84" s="214">
        <v>564</v>
      </c>
      <c r="AF84" s="214">
        <v>216</v>
      </c>
      <c r="AG84" s="214">
        <v>3980</v>
      </c>
      <c r="AH84" s="214">
        <v>0</v>
      </c>
      <c r="AI84" s="214">
        <v>0</v>
      </c>
      <c r="AJ84" s="214">
        <v>119</v>
      </c>
      <c r="AK84" s="217">
        <v>4176</v>
      </c>
    </row>
    <row r="85" spans="2:37" ht="14.4" x14ac:dyDescent="0.3">
      <c r="B85" s="284" t="s">
        <v>164</v>
      </c>
      <c r="C85" s="416" t="str">
        <f>VLOOKUP(B85,Sheet2!$A$3:$B$83,2,FALSE)</f>
        <v>Union</v>
      </c>
      <c r="D85" s="189" t="s">
        <v>6</v>
      </c>
      <c r="E85" s="214">
        <v>1645</v>
      </c>
      <c r="F85" s="278">
        <v>30.406649999999999</v>
      </c>
      <c r="G85" s="279">
        <v>0.15476999999999999</v>
      </c>
      <c r="H85" s="214">
        <v>48430</v>
      </c>
      <c r="I85" s="278">
        <v>29.440729999999999</v>
      </c>
      <c r="J85" s="278">
        <v>212.25308999999999</v>
      </c>
      <c r="K85" s="278">
        <v>0.2535</v>
      </c>
      <c r="L85" s="214">
        <v>417</v>
      </c>
      <c r="M85" s="214">
        <v>15918</v>
      </c>
      <c r="N85" s="278">
        <v>38.17266</v>
      </c>
      <c r="O85" s="278">
        <v>6.1400000000000003E-2</v>
      </c>
      <c r="P85" s="214">
        <v>101</v>
      </c>
      <c r="Q85" s="214">
        <v>1792</v>
      </c>
      <c r="R85" s="278">
        <v>0.68511</v>
      </c>
      <c r="S85" s="214">
        <v>1127</v>
      </c>
      <c r="T85" s="214">
        <v>30720</v>
      </c>
      <c r="U85" s="278">
        <v>27.258209999999998</v>
      </c>
      <c r="V85" s="278">
        <v>0.92401</v>
      </c>
      <c r="W85" s="214">
        <v>1520</v>
      </c>
      <c r="X85" s="214">
        <v>28692</v>
      </c>
      <c r="Y85" s="278">
        <v>7.5990000000000002E-2</v>
      </c>
      <c r="Z85" s="214">
        <v>125</v>
      </c>
      <c r="AA85" s="214">
        <v>19738</v>
      </c>
      <c r="AB85" s="214">
        <v>48</v>
      </c>
      <c r="AC85" s="214">
        <v>91</v>
      </c>
      <c r="AD85" s="214">
        <v>128</v>
      </c>
      <c r="AE85" s="214">
        <v>341</v>
      </c>
      <c r="AF85" s="214">
        <v>801</v>
      </c>
      <c r="AG85" s="214">
        <v>23699</v>
      </c>
      <c r="AH85" s="214">
        <v>0</v>
      </c>
      <c r="AI85" s="214">
        <v>0</v>
      </c>
      <c r="AJ85" s="214">
        <v>78</v>
      </c>
      <c r="AK85" s="217">
        <v>2363</v>
      </c>
    </row>
    <row r="86" spans="2:37" ht="14.4" x14ac:dyDescent="0.3">
      <c r="B86" s="284" t="s">
        <v>166</v>
      </c>
      <c r="C86" s="416" t="str">
        <f>VLOOKUP(B86,Sheet2!$A$3:$B$83,2,FALSE)</f>
        <v>Wake</v>
      </c>
      <c r="D86" s="189" t="s">
        <v>6</v>
      </c>
      <c r="E86" s="214">
        <v>10860</v>
      </c>
      <c r="F86" s="278">
        <v>42.840240000000001</v>
      </c>
      <c r="G86" s="279">
        <v>0.16869999999999999</v>
      </c>
      <c r="H86" s="214">
        <v>403331</v>
      </c>
      <c r="I86" s="278">
        <v>37.139130000000002</v>
      </c>
      <c r="J86" s="278">
        <v>384.57490000000001</v>
      </c>
      <c r="K86" s="278">
        <v>8.9779999999999999E-2</v>
      </c>
      <c r="L86" s="214">
        <v>975</v>
      </c>
      <c r="M86" s="214">
        <v>22984</v>
      </c>
      <c r="N86" s="278">
        <v>23.573329999999999</v>
      </c>
      <c r="O86" s="278">
        <v>4.2360000000000002E-2</v>
      </c>
      <c r="P86" s="214">
        <v>460</v>
      </c>
      <c r="Q86" s="214">
        <v>17049</v>
      </c>
      <c r="R86" s="278">
        <v>0.86785999999999996</v>
      </c>
      <c r="S86" s="214">
        <v>9425</v>
      </c>
      <c r="T86" s="214">
        <v>363298</v>
      </c>
      <c r="U86" s="278">
        <v>38.546210000000002</v>
      </c>
      <c r="V86" s="278">
        <v>0.96684999999999999</v>
      </c>
      <c r="W86" s="214">
        <v>10500</v>
      </c>
      <c r="X86" s="214">
        <v>395414</v>
      </c>
      <c r="Y86" s="278">
        <v>3.3149999999999999E-2</v>
      </c>
      <c r="Z86" s="214">
        <v>360</v>
      </c>
      <c r="AA86" s="214">
        <v>7917</v>
      </c>
      <c r="AB86" s="214">
        <v>71</v>
      </c>
      <c r="AC86" s="214">
        <v>992</v>
      </c>
      <c r="AD86" s="214">
        <v>12</v>
      </c>
      <c r="AE86" s="214">
        <v>116</v>
      </c>
      <c r="AF86" s="214">
        <v>7415</v>
      </c>
      <c r="AG86" s="214">
        <v>290329</v>
      </c>
      <c r="AH86" s="214">
        <v>0</v>
      </c>
      <c r="AI86" s="214">
        <v>0</v>
      </c>
      <c r="AJ86" s="214">
        <v>1106</v>
      </c>
      <c r="AK86" s="217">
        <v>27460</v>
      </c>
    </row>
    <row r="87" spans="2:37" ht="14.4" x14ac:dyDescent="0.3">
      <c r="B87" s="284" t="s">
        <v>168</v>
      </c>
      <c r="C87" s="416" t="str">
        <f>VLOOKUP(B87,Sheet2!$A$3:$B$83,2,FALSE)</f>
        <v>Warren</v>
      </c>
      <c r="D87" s="189" t="s">
        <v>6</v>
      </c>
      <c r="E87" s="214">
        <v>270</v>
      </c>
      <c r="F87" s="278">
        <v>33.75</v>
      </c>
      <c r="G87" s="279">
        <v>9.9849999999999994E-2</v>
      </c>
      <c r="H87" s="214">
        <v>2395</v>
      </c>
      <c r="I87" s="278">
        <v>8.8703699999999994</v>
      </c>
      <c r="J87" s="278">
        <v>118.95892000000001</v>
      </c>
      <c r="K87" s="278">
        <v>0.44814999999999999</v>
      </c>
      <c r="L87" s="214">
        <v>121</v>
      </c>
      <c r="M87" s="214">
        <v>736</v>
      </c>
      <c r="N87" s="278">
        <v>6.0826399999999996</v>
      </c>
      <c r="O87" s="278">
        <v>0.17777999999999999</v>
      </c>
      <c r="P87" s="214">
        <v>48</v>
      </c>
      <c r="Q87" s="214">
        <v>201</v>
      </c>
      <c r="R87" s="278">
        <v>0.37407000000000001</v>
      </c>
      <c r="S87" s="214">
        <v>101</v>
      </c>
      <c r="T87" s="214">
        <v>1458</v>
      </c>
      <c r="U87" s="278">
        <v>14.435639999999999</v>
      </c>
      <c r="V87" s="278">
        <v>0.86667000000000005</v>
      </c>
      <c r="W87" s="214">
        <v>234</v>
      </c>
      <c r="X87" s="214">
        <v>1989</v>
      </c>
      <c r="Y87" s="278">
        <v>0.13333</v>
      </c>
      <c r="Z87" s="214">
        <v>36</v>
      </c>
      <c r="AA87" s="214">
        <v>406</v>
      </c>
      <c r="AB87" s="214">
        <v>12</v>
      </c>
      <c r="AC87" s="214">
        <v>48</v>
      </c>
      <c r="AD87" s="214">
        <v>12</v>
      </c>
      <c r="AE87" s="214">
        <v>36</v>
      </c>
      <c r="AF87" s="214">
        <v>48</v>
      </c>
      <c r="AG87" s="214">
        <v>503</v>
      </c>
      <c r="AH87" s="214">
        <v>12</v>
      </c>
      <c r="AI87" s="214">
        <v>61</v>
      </c>
      <c r="AJ87" s="214">
        <v>2</v>
      </c>
      <c r="AK87" s="217">
        <v>15</v>
      </c>
    </row>
    <row r="88" spans="2:37" ht="14.4" x14ac:dyDescent="0.3">
      <c r="B88" s="284" t="s">
        <v>170</v>
      </c>
      <c r="C88" s="416" t="str">
        <f>VLOOKUP(B88,Sheet2!$A$3:$B$83,2,FALSE)</f>
        <v>Wayne</v>
      </c>
      <c r="D88" s="189" t="s">
        <v>6</v>
      </c>
      <c r="E88" s="214">
        <v>1294</v>
      </c>
      <c r="F88" s="278">
        <v>36.908160000000002</v>
      </c>
      <c r="G88" s="279">
        <v>0.15967000000000001</v>
      </c>
      <c r="H88" s="214">
        <v>28000</v>
      </c>
      <c r="I88" s="278">
        <v>21.63833</v>
      </c>
      <c r="J88" s="278">
        <v>224.0986</v>
      </c>
      <c r="K88" s="278">
        <v>0.22875000000000001</v>
      </c>
      <c r="L88" s="214">
        <v>296</v>
      </c>
      <c r="M88" s="214">
        <v>3632</v>
      </c>
      <c r="N88" s="278">
        <v>12.27027</v>
      </c>
      <c r="O88" s="278">
        <v>7.4190000000000006E-2</v>
      </c>
      <c r="P88" s="214">
        <v>96</v>
      </c>
      <c r="Q88" s="214">
        <v>2216</v>
      </c>
      <c r="R88" s="278">
        <v>0.69706000000000001</v>
      </c>
      <c r="S88" s="214">
        <v>902</v>
      </c>
      <c r="T88" s="214">
        <v>22152</v>
      </c>
      <c r="U88" s="278">
        <v>24.558759999999999</v>
      </c>
      <c r="V88" s="278">
        <v>0.57032000000000005</v>
      </c>
      <c r="W88" s="214">
        <v>738</v>
      </c>
      <c r="X88" s="214">
        <v>12668</v>
      </c>
      <c r="Y88" s="278">
        <v>0.42968000000000001</v>
      </c>
      <c r="Z88" s="214">
        <v>556</v>
      </c>
      <c r="AA88" s="214">
        <v>15332</v>
      </c>
      <c r="AB88" s="214">
        <v>12</v>
      </c>
      <c r="AC88" s="214">
        <v>60</v>
      </c>
      <c r="AD88" s="214">
        <v>60</v>
      </c>
      <c r="AE88" s="214">
        <v>681</v>
      </c>
      <c r="AF88" s="214">
        <v>806</v>
      </c>
      <c r="AG88" s="214">
        <v>18410</v>
      </c>
      <c r="AH88" s="214">
        <v>5</v>
      </c>
      <c r="AI88" s="214">
        <v>66</v>
      </c>
      <c r="AJ88" s="214">
        <v>249</v>
      </c>
      <c r="AK88" s="217">
        <v>5933</v>
      </c>
    </row>
    <row r="89" spans="2:37" ht="15" thickBot="1" x14ac:dyDescent="0.35">
      <c r="B89" s="286" t="s">
        <v>172</v>
      </c>
      <c r="C89" s="430" t="str">
        <f>VLOOKUP(B89,Sheet2!$A$3:$B$83,2,FALSE)</f>
        <v>Wilson</v>
      </c>
      <c r="D89" s="218" t="s">
        <v>6</v>
      </c>
      <c r="E89" s="219">
        <v>647</v>
      </c>
      <c r="F89" s="288">
        <v>21.799189999999999</v>
      </c>
      <c r="G89" s="289">
        <v>5.8479999999999997E-2</v>
      </c>
      <c r="H89" s="219">
        <v>12897</v>
      </c>
      <c r="I89" s="288">
        <v>19.933540000000001</v>
      </c>
      <c r="J89" s="288">
        <v>157.21338</v>
      </c>
      <c r="K89" s="288">
        <v>0.1391</v>
      </c>
      <c r="L89" s="219">
        <v>90</v>
      </c>
      <c r="M89" s="219">
        <v>996</v>
      </c>
      <c r="N89" s="288">
        <v>11.06667</v>
      </c>
      <c r="O89" s="288">
        <v>8.9639999999999997E-2</v>
      </c>
      <c r="P89" s="219">
        <v>58</v>
      </c>
      <c r="Q89" s="219">
        <v>521</v>
      </c>
      <c r="R89" s="288">
        <v>0.77124999999999999</v>
      </c>
      <c r="S89" s="219">
        <v>499</v>
      </c>
      <c r="T89" s="219">
        <v>11380</v>
      </c>
      <c r="U89" s="288">
        <v>22.805610000000001</v>
      </c>
      <c r="V89" s="288">
        <v>0.95518000000000003</v>
      </c>
      <c r="W89" s="219">
        <v>618</v>
      </c>
      <c r="X89" s="219">
        <v>11600</v>
      </c>
      <c r="Y89" s="288">
        <v>4.4819999999999999E-2</v>
      </c>
      <c r="Z89" s="219">
        <v>29</v>
      </c>
      <c r="AA89" s="219">
        <v>1297</v>
      </c>
      <c r="AB89" s="219">
        <v>55</v>
      </c>
      <c r="AC89" s="219">
        <v>176</v>
      </c>
      <c r="AD89" s="219">
        <v>48</v>
      </c>
      <c r="AE89" s="219">
        <v>243</v>
      </c>
      <c r="AF89" s="219">
        <v>245</v>
      </c>
      <c r="AG89" s="219">
        <v>3999</v>
      </c>
      <c r="AH89" s="219">
        <v>0</v>
      </c>
      <c r="AI89" s="219">
        <v>0</v>
      </c>
      <c r="AJ89" s="219">
        <v>37</v>
      </c>
      <c r="AK89" s="220">
        <v>453</v>
      </c>
    </row>
    <row r="90" spans="2:37" ht="15" thickBot="1" x14ac:dyDescent="0.35">
      <c r="B90" s="327"/>
      <c r="C90" s="327"/>
      <c r="D90" s="327"/>
      <c r="E90" s="341"/>
      <c r="F90" s="391"/>
      <c r="G90" s="392"/>
      <c r="H90" s="341"/>
      <c r="I90" s="391"/>
      <c r="J90" s="391"/>
      <c r="K90" s="391"/>
      <c r="L90" s="341"/>
      <c r="M90" s="341"/>
      <c r="N90" s="391"/>
      <c r="O90" s="391"/>
      <c r="P90" s="341"/>
      <c r="Q90" s="341"/>
      <c r="R90" s="391"/>
      <c r="S90" s="341"/>
      <c r="T90" s="341"/>
      <c r="U90" s="391"/>
      <c r="V90" s="391"/>
      <c r="W90" s="341"/>
      <c r="X90" s="341"/>
      <c r="Y90" s="39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341"/>
      <c r="AK90" s="341"/>
    </row>
    <row r="91" spans="2:37" ht="14.4" x14ac:dyDescent="0.3">
      <c r="B91" s="393" t="s">
        <v>36</v>
      </c>
      <c r="C91" s="351" t="s">
        <v>36</v>
      </c>
      <c r="D91" s="356" t="s">
        <v>173</v>
      </c>
      <c r="E91" s="283">
        <v>147396</v>
      </c>
      <c r="F91" s="275">
        <v>3758.18291</v>
      </c>
      <c r="G91" s="276">
        <v>11.66836</v>
      </c>
      <c r="H91" s="213">
        <v>3145468</v>
      </c>
      <c r="I91" s="275">
        <v>1712.92371</v>
      </c>
      <c r="J91" s="275">
        <v>27140.340380000001</v>
      </c>
      <c r="K91" s="275">
        <v>22.16377</v>
      </c>
      <c r="L91" s="213">
        <v>40006</v>
      </c>
      <c r="M91" s="213">
        <v>509755</v>
      </c>
      <c r="N91" s="275">
        <v>1301.6192799999999</v>
      </c>
      <c r="O91" s="275">
        <v>5.6421099999999997</v>
      </c>
      <c r="P91" s="213">
        <v>11383</v>
      </c>
      <c r="Q91" s="213">
        <v>151614</v>
      </c>
      <c r="R91" s="275">
        <v>53.194130000000001</v>
      </c>
      <c r="S91" s="213">
        <v>96007</v>
      </c>
      <c r="T91" s="213">
        <v>2484099</v>
      </c>
      <c r="U91" s="275">
        <v>2006.1749199999999</v>
      </c>
      <c r="V91" s="275">
        <v>63.461579999999998</v>
      </c>
      <c r="W91" s="213">
        <v>119211</v>
      </c>
      <c r="X91" s="213">
        <v>2341388</v>
      </c>
      <c r="Y91" s="275">
        <v>17.538419999999999</v>
      </c>
      <c r="Z91" s="213">
        <v>28185</v>
      </c>
      <c r="AA91" s="213">
        <v>804080</v>
      </c>
      <c r="AB91" s="213">
        <v>4399</v>
      </c>
      <c r="AC91" s="213">
        <v>27152</v>
      </c>
      <c r="AD91" s="213">
        <v>10293</v>
      </c>
      <c r="AE91" s="213">
        <v>40214</v>
      </c>
      <c r="AF91" s="213">
        <v>54360</v>
      </c>
      <c r="AG91" s="213">
        <v>1283564</v>
      </c>
      <c r="AH91" s="213">
        <v>7144</v>
      </c>
      <c r="AI91" s="213">
        <v>70572</v>
      </c>
      <c r="AJ91" s="213">
        <v>13821</v>
      </c>
      <c r="AK91" s="216">
        <v>272811</v>
      </c>
    </row>
    <row r="92" spans="2:37" ht="14.4" x14ac:dyDescent="0.3">
      <c r="B92" s="394" t="s">
        <v>36</v>
      </c>
      <c r="C92" s="327" t="s">
        <v>36</v>
      </c>
      <c r="D92" s="357" t="s">
        <v>174</v>
      </c>
      <c r="E92" s="285">
        <v>1819.7037037037001</v>
      </c>
      <c r="F92" s="278">
        <v>46.397319876543001</v>
      </c>
      <c r="G92" s="279">
        <v>0.14405382716049001</v>
      </c>
      <c r="H92" s="214">
        <v>38832.938271605002</v>
      </c>
      <c r="I92" s="278">
        <v>21.147206296296002</v>
      </c>
      <c r="J92" s="278">
        <v>335.06593061728</v>
      </c>
      <c r="K92" s="278">
        <v>0.27362679012345997</v>
      </c>
      <c r="L92" s="214">
        <v>493.90123456790002</v>
      </c>
      <c r="M92" s="214">
        <v>6293.2716049382998</v>
      </c>
      <c r="N92" s="278">
        <v>16.06937382716</v>
      </c>
      <c r="O92" s="278">
        <v>6.9655679012345997E-2</v>
      </c>
      <c r="P92" s="214">
        <v>140.53086419753001</v>
      </c>
      <c r="Q92" s="214">
        <v>1871.7777777778001</v>
      </c>
      <c r="R92" s="278">
        <v>0.65671765432099005</v>
      </c>
      <c r="S92" s="214">
        <v>1185.2716049383</v>
      </c>
      <c r="T92" s="214">
        <v>30667.888888889</v>
      </c>
      <c r="U92" s="278">
        <v>24.767591604938001</v>
      </c>
      <c r="V92" s="278">
        <v>0.7834762962963</v>
      </c>
      <c r="W92" s="214">
        <v>1471.7407407406999</v>
      </c>
      <c r="X92" s="214">
        <v>28906.024691358001</v>
      </c>
      <c r="Y92" s="278">
        <v>0.2165237037037</v>
      </c>
      <c r="Z92" s="214">
        <v>347.96296296295998</v>
      </c>
      <c r="AA92" s="214">
        <v>9926.9135802469009</v>
      </c>
      <c r="AB92" s="214">
        <v>55.683544303796999</v>
      </c>
      <c r="AC92" s="214">
        <v>348.10256410256</v>
      </c>
      <c r="AD92" s="214">
        <v>130.29113924051001</v>
      </c>
      <c r="AE92" s="214">
        <v>515.56410256410004</v>
      </c>
      <c r="AF92" s="214">
        <v>696.92307692307998</v>
      </c>
      <c r="AG92" s="214">
        <v>16669.662337662001</v>
      </c>
      <c r="AH92" s="214">
        <v>95.253333333333003</v>
      </c>
      <c r="AI92" s="214">
        <v>953.67567567568005</v>
      </c>
      <c r="AJ92" s="214">
        <v>179.49350649351001</v>
      </c>
      <c r="AK92" s="217">
        <v>3589.6184210525998</v>
      </c>
    </row>
    <row r="93" spans="2:37" ht="14.4" x14ac:dyDescent="0.3">
      <c r="B93" s="394" t="s">
        <v>36</v>
      </c>
      <c r="C93" s="327" t="s">
        <v>36</v>
      </c>
      <c r="D93" s="357" t="s">
        <v>176</v>
      </c>
      <c r="E93" s="285">
        <v>532</v>
      </c>
      <c r="F93" s="278">
        <v>30.576070000000001</v>
      </c>
      <c r="G93" s="279">
        <v>7.7109999999999998E-2</v>
      </c>
      <c r="H93" s="214">
        <v>9293</v>
      </c>
      <c r="I93" s="278">
        <v>15.88913</v>
      </c>
      <c r="J93" s="278">
        <v>163.68885</v>
      </c>
      <c r="K93" s="278">
        <v>0.14660999999999999</v>
      </c>
      <c r="L93" s="214">
        <v>102</v>
      </c>
      <c r="M93" s="214">
        <v>1388</v>
      </c>
      <c r="N93" s="278">
        <v>10.732279999999999</v>
      </c>
      <c r="O93" s="278">
        <v>2.9350000000000001E-2</v>
      </c>
      <c r="P93" s="214">
        <v>23</v>
      </c>
      <c r="Q93" s="214">
        <v>184</v>
      </c>
      <c r="R93" s="278">
        <v>0.57074000000000003</v>
      </c>
      <c r="S93" s="214">
        <v>307</v>
      </c>
      <c r="T93" s="214">
        <v>6300</v>
      </c>
      <c r="U93" s="278">
        <v>20.062360000000002</v>
      </c>
      <c r="V93" s="278">
        <v>0.70369999999999999</v>
      </c>
      <c r="W93" s="214">
        <v>330</v>
      </c>
      <c r="X93" s="214">
        <v>6378</v>
      </c>
      <c r="Y93" s="278">
        <v>7.3039999999999994E-2</v>
      </c>
      <c r="Z93" s="214">
        <v>66</v>
      </c>
      <c r="AA93" s="214">
        <v>1783</v>
      </c>
      <c r="AB93" s="214">
        <v>0</v>
      </c>
      <c r="AC93" s="214">
        <v>8</v>
      </c>
      <c r="AD93" s="214">
        <v>12</v>
      </c>
      <c r="AE93" s="214">
        <v>35</v>
      </c>
      <c r="AF93" s="214">
        <v>52</v>
      </c>
      <c r="AG93" s="214">
        <v>851</v>
      </c>
      <c r="AH93" s="214">
        <v>0</v>
      </c>
      <c r="AI93" s="214">
        <v>0</v>
      </c>
      <c r="AJ93" s="214">
        <v>5</v>
      </c>
      <c r="AK93" s="217">
        <v>57</v>
      </c>
    </row>
    <row r="94" spans="2:37" ht="14.4" x14ac:dyDescent="0.3">
      <c r="B94" s="394" t="s">
        <v>36</v>
      </c>
      <c r="C94" s="327" t="s">
        <v>36</v>
      </c>
      <c r="D94" s="357" t="s">
        <v>177</v>
      </c>
      <c r="E94" s="285">
        <v>909</v>
      </c>
      <c r="F94" s="278">
        <v>40.942030000000003</v>
      </c>
      <c r="G94" s="279">
        <v>0.12107999999999999</v>
      </c>
      <c r="H94" s="214">
        <v>16957</v>
      </c>
      <c r="I94" s="278">
        <v>20.617699999999999</v>
      </c>
      <c r="J94" s="278">
        <v>247.03755000000001</v>
      </c>
      <c r="K94" s="278">
        <v>0.25962000000000002</v>
      </c>
      <c r="L94" s="214">
        <v>206</v>
      </c>
      <c r="M94" s="214">
        <v>3175</v>
      </c>
      <c r="N94" s="278">
        <v>12.66785</v>
      </c>
      <c r="O94" s="278">
        <v>5.3280000000000001E-2</v>
      </c>
      <c r="P94" s="214">
        <v>58</v>
      </c>
      <c r="Q94" s="214">
        <v>521</v>
      </c>
      <c r="R94" s="278">
        <v>0.65698999999999996</v>
      </c>
      <c r="S94" s="214">
        <v>567</v>
      </c>
      <c r="T94" s="214">
        <v>12844</v>
      </c>
      <c r="U94" s="278">
        <v>24.794979999999999</v>
      </c>
      <c r="V94" s="278">
        <v>0.86155000000000004</v>
      </c>
      <c r="W94" s="214">
        <v>635</v>
      </c>
      <c r="X94" s="214">
        <v>11931</v>
      </c>
      <c r="Y94" s="278">
        <v>0.13844999999999999</v>
      </c>
      <c r="Z94" s="214">
        <v>149</v>
      </c>
      <c r="AA94" s="214">
        <v>4492</v>
      </c>
      <c r="AB94" s="214">
        <v>8</v>
      </c>
      <c r="AC94" s="214">
        <v>46</v>
      </c>
      <c r="AD94" s="214">
        <v>30</v>
      </c>
      <c r="AE94" s="214">
        <v>151</v>
      </c>
      <c r="AF94" s="214">
        <v>233</v>
      </c>
      <c r="AG94" s="214">
        <v>4208</v>
      </c>
      <c r="AH94" s="214">
        <v>4</v>
      </c>
      <c r="AI94" s="214">
        <v>53.5</v>
      </c>
      <c r="AJ94" s="214">
        <v>53</v>
      </c>
      <c r="AK94" s="217">
        <v>1007.5</v>
      </c>
    </row>
    <row r="95" spans="2:37" ht="15" thickBot="1" x14ac:dyDescent="0.35">
      <c r="B95" s="395" t="s">
        <v>36</v>
      </c>
      <c r="C95" s="358" t="s">
        <v>36</v>
      </c>
      <c r="D95" s="359" t="s">
        <v>178</v>
      </c>
      <c r="E95" s="287">
        <v>1663</v>
      </c>
      <c r="F95" s="288">
        <v>57.102040000000002</v>
      </c>
      <c r="G95" s="289">
        <v>0.16381000000000001</v>
      </c>
      <c r="H95" s="219">
        <v>42864</v>
      </c>
      <c r="I95" s="288">
        <v>24.990960000000001</v>
      </c>
      <c r="J95" s="288">
        <v>390.55453</v>
      </c>
      <c r="K95" s="288">
        <v>0.34864000000000001</v>
      </c>
      <c r="L95" s="219">
        <v>563</v>
      </c>
      <c r="M95" s="219">
        <v>7699</v>
      </c>
      <c r="N95" s="288">
        <v>17.715689999999999</v>
      </c>
      <c r="O95" s="288">
        <v>9.8140000000000005E-2</v>
      </c>
      <c r="P95" s="219">
        <v>96</v>
      </c>
      <c r="Q95" s="219">
        <v>1644</v>
      </c>
      <c r="R95" s="288">
        <v>0.77124999999999999</v>
      </c>
      <c r="S95" s="219">
        <v>1223</v>
      </c>
      <c r="T95" s="219">
        <v>31458</v>
      </c>
      <c r="U95" s="288">
        <v>28.687159999999999</v>
      </c>
      <c r="V95" s="288">
        <v>0.92696000000000001</v>
      </c>
      <c r="W95" s="219">
        <v>1520</v>
      </c>
      <c r="X95" s="219">
        <v>27086</v>
      </c>
      <c r="Y95" s="288">
        <v>0.29630000000000001</v>
      </c>
      <c r="Z95" s="219">
        <v>377</v>
      </c>
      <c r="AA95" s="219">
        <v>11395</v>
      </c>
      <c r="AB95" s="219">
        <v>48</v>
      </c>
      <c r="AC95" s="219">
        <v>178</v>
      </c>
      <c r="AD95" s="219">
        <v>96</v>
      </c>
      <c r="AE95" s="219">
        <v>472</v>
      </c>
      <c r="AF95" s="219">
        <v>705</v>
      </c>
      <c r="AG95" s="219">
        <v>14910</v>
      </c>
      <c r="AH95" s="219">
        <v>55</v>
      </c>
      <c r="AI95" s="219">
        <v>463</v>
      </c>
      <c r="AJ95" s="219">
        <v>144</v>
      </c>
      <c r="AK95" s="220">
        <v>2975</v>
      </c>
    </row>
  </sheetData>
  <autoFilter ref="D8:AK8" xr:uid="{731AE3F9-1AB7-46F7-9E7C-221FC2CB500D}"/>
  <mergeCells count="7">
    <mergeCell ref="B1:F4"/>
    <mergeCell ref="E5:J5"/>
    <mergeCell ref="AB5:AK5"/>
    <mergeCell ref="B5:B8"/>
    <mergeCell ref="C5:C8"/>
    <mergeCell ref="K5:U5"/>
    <mergeCell ref="V5:AA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C911-87BE-41DA-A742-8C9CFB556AD1}">
  <dimension ref="B1:O94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09375" defaultRowHeight="13.8" x14ac:dyDescent="0.3"/>
  <cols>
    <col min="1" max="1" width="4.5546875" style="62" customWidth="1"/>
    <col min="2" max="2" width="13.88671875" style="62" customWidth="1"/>
    <col min="3" max="3" width="14.5546875" style="62" customWidth="1"/>
    <col min="4" max="4" width="9.109375" style="62"/>
    <col min="5" max="5" width="18.88671875" style="62" customWidth="1"/>
    <col min="6" max="6" width="14.88671875" style="62" customWidth="1"/>
    <col min="7" max="7" width="16.44140625" style="62" bestFit="1" customWidth="1"/>
    <col min="8" max="8" width="21.33203125" style="62" bestFit="1" customWidth="1"/>
    <col min="9" max="9" width="19.109375" style="62" bestFit="1" customWidth="1"/>
    <col min="10" max="10" width="10.109375" style="62" bestFit="1" customWidth="1"/>
    <col min="11" max="11" width="10" style="62" bestFit="1" customWidth="1"/>
    <col min="12" max="12" width="15.33203125" style="62" bestFit="1" customWidth="1"/>
    <col min="13" max="13" width="15.109375" style="62" bestFit="1" customWidth="1"/>
    <col min="14" max="14" width="14.109375" style="62" bestFit="1" customWidth="1"/>
    <col min="15" max="15" width="16.33203125" style="62" customWidth="1"/>
    <col min="16" max="16" width="9.33203125" style="62" bestFit="1" customWidth="1"/>
    <col min="17" max="16384" width="9.109375" style="62"/>
  </cols>
  <sheetData>
    <row r="1" spans="2:15" ht="14.4" x14ac:dyDescent="0.3">
      <c r="O1" s="52" t="s">
        <v>436</v>
      </c>
    </row>
    <row r="2" spans="2:15" ht="12.75" customHeight="1" x14ac:dyDescent="0.3">
      <c r="B2" s="676" t="s">
        <v>562</v>
      </c>
      <c r="C2" s="676"/>
      <c r="D2" s="676"/>
      <c r="E2" s="676"/>
      <c r="O2" s="51" t="s">
        <v>180</v>
      </c>
    </row>
    <row r="3" spans="2:15" ht="12.75" customHeight="1" x14ac:dyDescent="0.3">
      <c r="B3" s="676"/>
      <c r="C3" s="676"/>
      <c r="D3" s="676"/>
      <c r="E3" s="676"/>
    </row>
    <row r="4" spans="2:15" ht="13.5" customHeight="1" thickBot="1" x14ac:dyDescent="0.35">
      <c r="B4" s="676"/>
      <c r="C4" s="676"/>
      <c r="D4" s="676"/>
      <c r="E4" s="676"/>
    </row>
    <row r="5" spans="2:15" ht="28.8" x14ac:dyDescent="0.3">
      <c r="B5" s="644" t="s">
        <v>422</v>
      </c>
      <c r="C5" s="290" t="s">
        <v>181</v>
      </c>
      <c r="D5" s="291" t="s">
        <v>430</v>
      </c>
      <c r="E5" s="292" t="s">
        <v>429</v>
      </c>
      <c r="F5" s="257" t="s">
        <v>487</v>
      </c>
      <c r="G5" s="257" t="s">
        <v>541</v>
      </c>
      <c r="H5" s="257" t="s">
        <v>541</v>
      </c>
      <c r="I5" s="257" t="s">
        <v>546</v>
      </c>
      <c r="J5" s="257" t="s">
        <v>549</v>
      </c>
      <c r="K5" s="257" t="s">
        <v>550</v>
      </c>
      <c r="L5" s="257" t="s">
        <v>552</v>
      </c>
      <c r="M5" s="257" t="s">
        <v>552</v>
      </c>
      <c r="N5" s="257" t="s">
        <v>555</v>
      </c>
      <c r="O5" s="198" t="s">
        <v>558</v>
      </c>
    </row>
    <row r="6" spans="2:15" ht="14.4" x14ac:dyDescent="0.3">
      <c r="B6" s="645"/>
      <c r="C6" s="144"/>
      <c r="D6" s="293" t="s">
        <v>431</v>
      </c>
      <c r="E6" s="145" t="s">
        <v>560</v>
      </c>
      <c r="F6" s="263" t="s">
        <v>540</v>
      </c>
      <c r="G6" s="263" t="s">
        <v>542</v>
      </c>
      <c r="H6" s="263" t="s">
        <v>544</v>
      </c>
      <c r="I6" s="263" t="s">
        <v>547</v>
      </c>
      <c r="J6" s="263" t="s">
        <v>387</v>
      </c>
      <c r="K6" s="263" t="s">
        <v>541</v>
      </c>
      <c r="L6" s="263" t="s">
        <v>553</v>
      </c>
      <c r="M6" s="263" t="s">
        <v>553</v>
      </c>
      <c r="N6" s="263" t="s">
        <v>556</v>
      </c>
      <c r="O6" s="206" t="s">
        <v>559</v>
      </c>
    </row>
    <row r="7" spans="2:15" ht="15" thickBot="1" x14ac:dyDescent="0.35">
      <c r="B7" s="646"/>
      <c r="C7" s="294"/>
      <c r="D7" s="295"/>
      <c r="E7" s="152">
        <v>2018</v>
      </c>
      <c r="F7" s="321" t="s">
        <v>306</v>
      </c>
      <c r="G7" s="321" t="s">
        <v>543</v>
      </c>
      <c r="H7" s="321" t="s">
        <v>545</v>
      </c>
      <c r="I7" s="321" t="s">
        <v>548</v>
      </c>
      <c r="J7" s="269"/>
      <c r="K7" s="321" t="s">
        <v>551</v>
      </c>
      <c r="L7" s="321" t="s">
        <v>554</v>
      </c>
      <c r="M7" s="321" t="s">
        <v>469</v>
      </c>
      <c r="N7" s="321" t="s">
        <v>557</v>
      </c>
      <c r="O7" s="238"/>
    </row>
    <row r="8" spans="2:15" ht="14.4" x14ac:dyDescent="0.3">
      <c r="B8" s="185" t="s">
        <v>5</v>
      </c>
      <c r="C8" s="416" t="str">
        <f>VLOOKUP(B8,Sheet2!$A$3:$B$83,2,FALSE)</f>
        <v>Alamance</v>
      </c>
      <c r="D8" s="186" t="s">
        <v>6</v>
      </c>
      <c r="E8" s="213">
        <v>2</v>
      </c>
      <c r="F8" s="213">
        <v>3117</v>
      </c>
      <c r="G8" s="213">
        <v>68</v>
      </c>
      <c r="H8" s="213">
        <v>95</v>
      </c>
      <c r="I8" s="213">
        <v>105664</v>
      </c>
      <c r="J8" s="213">
        <v>284057</v>
      </c>
      <c r="K8" s="213">
        <v>11485</v>
      </c>
      <c r="L8" s="275">
        <v>16399.711940000001</v>
      </c>
      <c r="M8" s="275">
        <v>8.9919200000000004</v>
      </c>
      <c r="N8" s="275">
        <v>1782.5436400000001</v>
      </c>
      <c r="O8" s="431">
        <v>0.97736000000000001</v>
      </c>
    </row>
    <row r="9" spans="2:15" ht="14.4" x14ac:dyDescent="0.3">
      <c r="B9" s="188" t="s">
        <v>8</v>
      </c>
      <c r="C9" s="416" t="str">
        <f>VLOOKUP(B9,Sheet2!$A$3:$B$83,2,FALSE)</f>
        <v>Albemarle</v>
      </c>
      <c r="D9" s="189" t="s">
        <v>9</v>
      </c>
      <c r="E9" s="214">
        <v>1</v>
      </c>
      <c r="F9" s="214">
        <v>240</v>
      </c>
      <c r="G9" s="214">
        <v>40</v>
      </c>
      <c r="H9" s="214">
        <v>150</v>
      </c>
      <c r="I9" s="214">
        <v>29943</v>
      </c>
      <c r="J9" s="214">
        <v>74846</v>
      </c>
      <c r="K9" s="214">
        <v>33358</v>
      </c>
      <c r="L9" s="278">
        <v>9785.6778699999995</v>
      </c>
      <c r="M9" s="278">
        <v>1.9585900000000001</v>
      </c>
      <c r="N9" s="278">
        <v>10901.734710000001</v>
      </c>
      <c r="O9" s="432">
        <v>2.1819700000000002</v>
      </c>
    </row>
    <row r="10" spans="2:15" ht="14.4" x14ac:dyDescent="0.3">
      <c r="B10" s="188" t="s">
        <v>11</v>
      </c>
      <c r="C10" s="416" t="str">
        <f>VLOOKUP(B10,Sheet2!$A$3:$B$83,2,FALSE)</f>
        <v>Alexander</v>
      </c>
      <c r="D10" s="189" t="s">
        <v>6</v>
      </c>
      <c r="E10" s="214">
        <v>2</v>
      </c>
      <c r="F10" s="214">
        <v>25</v>
      </c>
      <c r="G10" s="214">
        <v>14</v>
      </c>
      <c r="H10" s="214">
        <v>16</v>
      </c>
      <c r="I10" s="214">
        <v>11284</v>
      </c>
      <c r="J10" s="214">
        <v>37267</v>
      </c>
      <c r="K10" s="189" t="s">
        <v>210</v>
      </c>
      <c r="L10" s="278">
        <v>7336.4194299999999</v>
      </c>
      <c r="M10" s="278">
        <v>2.3061500000000001</v>
      </c>
      <c r="N10" s="278">
        <v>0</v>
      </c>
      <c r="O10" s="432">
        <v>0</v>
      </c>
    </row>
    <row r="11" spans="2:15" ht="14.4" x14ac:dyDescent="0.3">
      <c r="B11" s="188" t="s">
        <v>13</v>
      </c>
      <c r="C11" s="416" t="str">
        <f>VLOOKUP(B11,Sheet2!$A$3:$B$83,2,FALSE)</f>
        <v>Appalachian</v>
      </c>
      <c r="D11" s="189" t="s">
        <v>9</v>
      </c>
      <c r="E11" s="214">
        <v>2</v>
      </c>
      <c r="F11" s="214">
        <v>853</v>
      </c>
      <c r="G11" s="214">
        <v>66</v>
      </c>
      <c r="H11" s="214">
        <v>125</v>
      </c>
      <c r="I11" s="214">
        <v>64604</v>
      </c>
      <c r="J11" s="214">
        <v>104860</v>
      </c>
      <c r="K11" s="214">
        <v>39407</v>
      </c>
      <c r="L11" s="278">
        <v>10492.840620000001</v>
      </c>
      <c r="M11" s="278">
        <v>5.7171700000000003</v>
      </c>
      <c r="N11" s="278">
        <v>6400.3989000000001</v>
      </c>
      <c r="O11" s="432">
        <v>3.4873500000000002</v>
      </c>
    </row>
    <row r="12" spans="2:15" ht="14.4" x14ac:dyDescent="0.3">
      <c r="B12" s="188" t="s">
        <v>15</v>
      </c>
      <c r="C12" s="416" t="str">
        <f>VLOOKUP(B12,Sheet2!$A$3:$B$83,2,FALSE)</f>
        <v>AMY</v>
      </c>
      <c r="D12" s="189" t="s">
        <v>9</v>
      </c>
      <c r="E12" s="214">
        <v>1</v>
      </c>
      <c r="F12" s="214">
        <v>1314</v>
      </c>
      <c r="G12" s="214">
        <v>14</v>
      </c>
      <c r="H12" s="214">
        <v>116</v>
      </c>
      <c r="I12" s="214">
        <v>39278</v>
      </c>
      <c r="J12" s="214">
        <v>15600</v>
      </c>
      <c r="K12" s="214">
        <v>18549</v>
      </c>
      <c r="L12" s="278">
        <v>19064.028890000001</v>
      </c>
      <c r="M12" s="278">
        <v>3.3171200000000001</v>
      </c>
      <c r="N12" s="278">
        <v>9002.9704099999999</v>
      </c>
      <c r="O12" s="432">
        <v>1.5665100000000001</v>
      </c>
    </row>
    <row r="13" spans="2:15" ht="14.4" x14ac:dyDescent="0.3">
      <c r="B13" s="188" t="s">
        <v>17</v>
      </c>
      <c r="C13" s="416" t="str">
        <f>VLOOKUP(B13,Sheet2!$A$3:$B$83,2,FALSE)</f>
        <v>BHM</v>
      </c>
      <c r="D13" s="189" t="s">
        <v>9</v>
      </c>
      <c r="E13" s="214">
        <v>2</v>
      </c>
      <c r="F13" s="214">
        <v>80</v>
      </c>
      <c r="G13" s="214">
        <v>22</v>
      </c>
      <c r="H13" s="214">
        <v>92</v>
      </c>
      <c r="I13" s="214">
        <v>30556</v>
      </c>
      <c r="J13" s="214">
        <v>35907</v>
      </c>
      <c r="K13" s="214">
        <v>41769</v>
      </c>
      <c r="L13" s="278">
        <v>11356.57474</v>
      </c>
      <c r="M13" s="278">
        <v>1.8363</v>
      </c>
      <c r="N13" s="278">
        <v>15524.046679999999</v>
      </c>
      <c r="O13" s="432">
        <v>2.5101599999999999</v>
      </c>
    </row>
    <row r="14" spans="2:15" ht="14.4" x14ac:dyDescent="0.3">
      <c r="B14" s="188" t="s">
        <v>19</v>
      </c>
      <c r="C14" s="416" t="str">
        <f>VLOOKUP(B14,Sheet2!$A$3:$B$83,2,FALSE)</f>
        <v>Bladen</v>
      </c>
      <c r="D14" s="189" t="s">
        <v>6</v>
      </c>
      <c r="E14" s="214">
        <v>1</v>
      </c>
      <c r="F14" s="214">
        <v>0</v>
      </c>
      <c r="G14" s="214">
        <v>14</v>
      </c>
      <c r="H14" s="214">
        <v>13</v>
      </c>
      <c r="I14" s="214">
        <v>8255</v>
      </c>
      <c r="J14" s="214">
        <v>20727</v>
      </c>
      <c r="K14" s="189" t="s">
        <v>210</v>
      </c>
      <c r="L14" s="278">
        <v>6000.4942899999996</v>
      </c>
      <c r="M14" s="278">
        <v>1.2711699999999999</v>
      </c>
      <c r="N14" s="278">
        <v>0</v>
      </c>
      <c r="O14" s="432">
        <v>0</v>
      </c>
    </row>
    <row r="15" spans="2:15" ht="14.4" x14ac:dyDescent="0.3">
      <c r="B15" s="188" t="s">
        <v>21</v>
      </c>
      <c r="C15" s="416" t="str">
        <f>VLOOKUP(B15,Sheet2!$A$3:$B$83,2,FALSE)</f>
        <v>Nash (Braswell)</v>
      </c>
      <c r="D15" s="189" t="s">
        <v>6</v>
      </c>
      <c r="E15" s="214">
        <v>2</v>
      </c>
      <c r="F15" s="214">
        <v>3215</v>
      </c>
      <c r="G15" s="214">
        <v>35</v>
      </c>
      <c r="H15" s="214">
        <v>81</v>
      </c>
      <c r="I15" s="214">
        <v>100858</v>
      </c>
      <c r="J15" s="214">
        <v>99456</v>
      </c>
      <c r="K15" s="214">
        <v>63557</v>
      </c>
      <c r="L15" s="278">
        <v>28285.45147</v>
      </c>
      <c r="M15" s="278">
        <v>21.792999999999999</v>
      </c>
      <c r="N15" s="278">
        <v>17824.4506</v>
      </c>
      <c r="O15" s="432">
        <v>13.73315</v>
      </c>
    </row>
    <row r="16" spans="2:15" ht="14.4" x14ac:dyDescent="0.3">
      <c r="B16" s="188" t="s">
        <v>23</v>
      </c>
      <c r="C16" s="416" t="str">
        <f>VLOOKUP(B16,Sheet2!$A$3:$B$83,2,FALSE)</f>
        <v>Brunswick</v>
      </c>
      <c r="D16" s="189" t="s">
        <v>6</v>
      </c>
      <c r="E16" s="214">
        <v>3</v>
      </c>
      <c r="F16" s="214">
        <v>0</v>
      </c>
      <c r="G16" s="214">
        <v>16</v>
      </c>
      <c r="H16" s="214">
        <v>65</v>
      </c>
      <c r="I16" s="214">
        <v>77041</v>
      </c>
      <c r="J16" s="189" t="s">
        <v>210</v>
      </c>
      <c r="K16" s="214">
        <v>15147</v>
      </c>
      <c r="L16" s="278">
        <v>14621.449070000001</v>
      </c>
      <c r="M16" s="278">
        <v>6.5013500000000004</v>
      </c>
      <c r="N16" s="278">
        <v>2874.71722</v>
      </c>
      <c r="O16" s="432">
        <v>1.27823</v>
      </c>
    </row>
    <row r="17" spans="2:15" ht="14.4" x14ac:dyDescent="0.3">
      <c r="B17" s="188" t="s">
        <v>25</v>
      </c>
      <c r="C17" s="416" t="str">
        <f>VLOOKUP(B17,Sheet2!$A$3:$B$83,2,FALSE)</f>
        <v>Buncombe</v>
      </c>
      <c r="D17" s="189" t="s">
        <v>6</v>
      </c>
      <c r="E17" s="214">
        <v>3</v>
      </c>
      <c r="F17" s="214">
        <v>778</v>
      </c>
      <c r="G17" s="214">
        <v>82</v>
      </c>
      <c r="H17" s="214">
        <v>162</v>
      </c>
      <c r="I17" s="214">
        <v>93558</v>
      </c>
      <c r="J17" s="214">
        <v>335980</v>
      </c>
      <c r="K17" s="214">
        <v>30706</v>
      </c>
      <c r="L17" s="278">
        <v>8943.2650699999995</v>
      </c>
      <c r="M17" s="278">
        <v>2.9066100000000001</v>
      </c>
      <c r="N17" s="278">
        <v>2935.20487</v>
      </c>
      <c r="O17" s="432">
        <v>0.95396000000000003</v>
      </c>
    </row>
    <row r="18" spans="2:15" ht="14.4" x14ac:dyDescent="0.3">
      <c r="B18" s="188" t="s">
        <v>27</v>
      </c>
      <c r="C18" s="416" t="str">
        <f>VLOOKUP(B18,Sheet2!$A$3:$B$83,2,FALSE)</f>
        <v>Burke</v>
      </c>
      <c r="D18" s="189" t="s">
        <v>6</v>
      </c>
      <c r="E18" s="214">
        <v>2</v>
      </c>
      <c r="F18" s="214">
        <v>0</v>
      </c>
      <c r="G18" s="214">
        <v>35</v>
      </c>
      <c r="H18" s="214">
        <v>37</v>
      </c>
      <c r="I18" s="214">
        <v>33929</v>
      </c>
      <c r="J18" s="214">
        <v>198418</v>
      </c>
      <c r="K18" s="189" t="s">
        <v>210</v>
      </c>
      <c r="L18" s="278">
        <v>9406.0146999999997</v>
      </c>
      <c r="M18" s="278">
        <v>3.88381</v>
      </c>
      <c r="N18" s="278">
        <v>0</v>
      </c>
      <c r="O18" s="432">
        <v>0</v>
      </c>
    </row>
    <row r="19" spans="2:15" ht="14.4" x14ac:dyDescent="0.3">
      <c r="B19" s="188" t="s">
        <v>29</v>
      </c>
      <c r="C19" s="416" t="str">
        <f>VLOOKUP(B19,Sheet2!$A$3:$B$83,2,FALSE)</f>
        <v>Cabarrus</v>
      </c>
      <c r="D19" s="189" t="s">
        <v>6</v>
      </c>
      <c r="E19" s="214">
        <v>3</v>
      </c>
      <c r="F19" s="214">
        <v>1897</v>
      </c>
      <c r="G19" s="214">
        <v>54</v>
      </c>
      <c r="H19" s="214">
        <v>62</v>
      </c>
      <c r="I19" s="214">
        <v>48432</v>
      </c>
      <c r="J19" s="189" t="s">
        <v>210</v>
      </c>
      <c r="K19" s="189" t="s">
        <v>210</v>
      </c>
      <c r="L19" s="278">
        <v>5892.74503</v>
      </c>
      <c r="M19" s="278">
        <v>4.2656299999999998</v>
      </c>
      <c r="N19" s="278">
        <v>0</v>
      </c>
      <c r="O19" s="432">
        <v>0</v>
      </c>
    </row>
    <row r="20" spans="2:15" ht="14.4" x14ac:dyDescent="0.3">
      <c r="B20" s="188" t="s">
        <v>31</v>
      </c>
      <c r="C20" s="416" t="str">
        <f>VLOOKUP(B20,Sheet2!$A$3:$B$83,2,FALSE)</f>
        <v>Caldwell</v>
      </c>
      <c r="D20" s="189" t="s">
        <v>6</v>
      </c>
      <c r="E20" s="214">
        <v>2</v>
      </c>
      <c r="F20" s="214">
        <v>0</v>
      </c>
      <c r="G20" s="214">
        <v>33</v>
      </c>
      <c r="H20" s="214">
        <v>43</v>
      </c>
      <c r="I20" s="214">
        <v>44788</v>
      </c>
      <c r="J20" s="214">
        <v>106724</v>
      </c>
      <c r="K20" s="189" t="s">
        <v>210</v>
      </c>
      <c r="L20" s="278">
        <v>13444.681920000001</v>
      </c>
      <c r="M20" s="278">
        <v>5.6665000000000001</v>
      </c>
      <c r="N20" s="278">
        <v>0</v>
      </c>
      <c r="O20" s="432">
        <v>0</v>
      </c>
    </row>
    <row r="21" spans="2:15" ht="14.4" x14ac:dyDescent="0.3">
      <c r="B21" s="188" t="s">
        <v>33</v>
      </c>
      <c r="C21" s="416" t="str">
        <f>VLOOKUP(B21,Sheet2!$A$3:$B$83,2,FALSE)</f>
        <v>Caswell</v>
      </c>
      <c r="D21" s="189" t="s">
        <v>6</v>
      </c>
      <c r="E21" s="214">
        <v>1</v>
      </c>
      <c r="F21" s="214">
        <v>1125</v>
      </c>
      <c r="G21" s="214">
        <v>8</v>
      </c>
      <c r="H21" s="214">
        <v>7</v>
      </c>
      <c r="I21" s="214">
        <v>4394</v>
      </c>
      <c r="J21" s="214">
        <v>-1</v>
      </c>
      <c r="K21" s="189" t="s">
        <v>210</v>
      </c>
      <c r="L21" s="278">
        <v>4635.2166800000005</v>
      </c>
      <c r="M21" s="278">
        <v>1.87778</v>
      </c>
      <c r="N21" s="278">
        <v>0</v>
      </c>
      <c r="O21" s="432">
        <v>0</v>
      </c>
    </row>
    <row r="22" spans="2:15" ht="14.4" x14ac:dyDescent="0.3">
      <c r="B22" s="188" t="s">
        <v>35</v>
      </c>
      <c r="C22" s="416" t="str">
        <f>VLOOKUP(B22,Sheet2!$A$3:$B$83,2,FALSE)</f>
        <v>Catawba</v>
      </c>
      <c r="D22" s="189" t="s">
        <v>6</v>
      </c>
      <c r="E22" s="214">
        <v>2</v>
      </c>
      <c r="F22" s="214">
        <v>848</v>
      </c>
      <c r="G22" s="214">
        <v>60</v>
      </c>
      <c r="H22" s="214">
        <v>150</v>
      </c>
      <c r="I22" s="214">
        <v>65411</v>
      </c>
      <c r="J22" s="214">
        <v>202098</v>
      </c>
      <c r="K22" s="189" t="s">
        <v>210</v>
      </c>
      <c r="L22" s="278">
        <v>14050.323490000001</v>
      </c>
      <c r="M22" s="278">
        <v>4.43886</v>
      </c>
      <c r="N22" s="278">
        <v>0</v>
      </c>
      <c r="O22" s="432">
        <v>0</v>
      </c>
    </row>
    <row r="23" spans="2:15" ht="14.4" x14ac:dyDescent="0.3">
      <c r="B23" s="188" t="s">
        <v>38</v>
      </c>
      <c r="C23" s="416" t="str">
        <f>VLOOKUP(B23,Sheet2!$A$3:$B$83,2,FALSE)</f>
        <v>Chapel Hill</v>
      </c>
      <c r="D23" s="189" t="s">
        <v>39</v>
      </c>
      <c r="E23" s="214">
        <v>3</v>
      </c>
      <c r="F23" s="214">
        <v>605</v>
      </c>
      <c r="G23" s="214">
        <v>41</v>
      </c>
      <c r="H23" s="214">
        <v>53</v>
      </c>
      <c r="I23" s="214">
        <v>57505</v>
      </c>
      <c r="J23" s="214">
        <v>887672</v>
      </c>
      <c r="K23" s="214">
        <v>26303</v>
      </c>
      <c r="L23" s="278">
        <v>23999.215400000001</v>
      </c>
      <c r="M23" s="278">
        <v>16.491250000000001</v>
      </c>
      <c r="N23" s="278">
        <v>10977.330019999999</v>
      </c>
      <c r="O23" s="432">
        <v>7.5431600000000003</v>
      </c>
    </row>
    <row r="24" spans="2:15" ht="14.4" x14ac:dyDescent="0.3">
      <c r="B24" s="188" t="s">
        <v>41</v>
      </c>
      <c r="C24" s="416" t="str">
        <f>VLOOKUP(B24,Sheet2!$A$3:$B$83,2,FALSE)</f>
        <v>Mecklenburg</v>
      </c>
      <c r="D24" s="189" t="s">
        <v>6</v>
      </c>
      <c r="E24" s="214">
        <v>3</v>
      </c>
      <c r="F24" s="214">
        <v>3175</v>
      </c>
      <c r="G24" s="214">
        <v>518</v>
      </c>
      <c r="H24" s="214">
        <v>886</v>
      </c>
      <c r="I24" s="214">
        <v>571092</v>
      </c>
      <c r="J24" s="214">
        <v>19605371</v>
      </c>
      <c r="K24" s="214">
        <v>1029992</v>
      </c>
      <c r="L24" s="278">
        <v>13252.842060000001</v>
      </c>
      <c r="M24" s="278">
        <v>11.135</v>
      </c>
      <c r="N24" s="278">
        <v>23902.140630000002</v>
      </c>
      <c r="O24" s="432">
        <v>20.082509999999999</v>
      </c>
    </row>
    <row r="25" spans="2:15" ht="14.4" x14ac:dyDescent="0.3">
      <c r="B25" s="188" t="s">
        <v>43</v>
      </c>
      <c r="C25" s="416" t="str">
        <f>VLOOKUP(B25,Sheet2!$A$3:$B$83,2,FALSE)</f>
        <v>Chatham</v>
      </c>
      <c r="D25" s="189" t="s">
        <v>6</v>
      </c>
      <c r="E25" s="214">
        <v>3</v>
      </c>
      <c r="F25" s="214">
        <v>13</v>
      </c>
      <c r="G25" s="214">
        <v>24</v>
      </c>
      <c r="H25" s="214">
        <v>58</v>
      </c>
      <c r="I25" s="214">
        <v>26076</v>
      </c>
      <c r="J25" s="189" t="s">
        <v>210</v>
      </c>
      <c r="K25" s="189" t="s">
        <v>210</v>
      </c>
      <c r="L25" s="278">
        <v>8711.1645599999993</v>
      </c>
      <c r="M25" s="278">
        <v>3.6726800000000002</v>
      </c>
      <c r="N25" s="278">
        <v>0</v>
      </c>
      <c r="O25" s="432">
        <v>0</v>
      </c>
    </row>
    <row r="26" spans="2:15" ht="14.4" x14ac:dyDescent="0.3">
      <c r="B26" s="188" t="s">
        <v>45</v>
      </c>
      <c r="C26" s="416" t="str">
        <f>VLOOKUP(B26,Sheet2!$A$3:$B$83,2,FALSE)</f>
        <v>Cleveland</v>
      </c>
      <c r="D26" s="189" t="s">
        <v>6</v>
      </c>
      <c r="E26" s="214">
        <v>2</v>
      </c>
      <c r="F26" s="214">
        <v>0</v>
      </c>
      <c r="G26" s="214">
        <v>24</v>
      </c>
      <c r="H26" s="214">
        <v>35</v>
      </c>
      <c r="I26" s="214">
        <v>24721</v>
      </c>
      <c r="J26" s="214">
        <v>102454</v>
      </c>
      <c r="K26" s="189" t="s">
        <v>210</v>
      </c>
      <c r="L26" s="278">
        <v>6950.0359900000003</v>
      </c>
      <c r="M26" s="278">
        <v>6.9207700000000001</v>
      </c>
      <c r="N26" s="278">
        <v>0</v>
      </c>
      <c r="O26" s="432">
        <v>0</v>
      </c>
    </row>
    <row r="27" spans="2:15" ht="14.4" x14ac:dyDescent="0.3">
      <c r="B27" s="188" t="s">
        <v>47</v>
      </c>
      <c r="C27" s="416" t="str">
        <f>VLOOKUP(B27,Sheet2!$A$3:$B$83,2,FALSE)</f>
        <v>Columbus</v>
      </c>
      <c r="D27" s="189" t="s">
        <v>6</v>
      </c>
      <c r="E27" s="214">
        <v>1</v>
      </c>
      <c r="F27" s="214">
        <v>281</v>
      </c>
      <c r="G27" s="214">
        <v>47</v>
      </c>
      <c r="H27" s="214">
        <v>92</v>
      </c>
      <c r="I27" s="214">
        <v>37380</v>
      </c>
      <c r="J27" s="189" t="s">
        <v>210</v>
      </c>
      <c r="K27" s="214">
        <v>22184</v>
      </c>
      <c r="L27" s="278">
        <v>16411.724419999999</v>
      </c>
      <c r="M27" s="278">
        <v>2.8224100000000001</v>
      </c>
      <c r="N27" s="278">
        <v>9739.9062200000008</v>
      </c>
      <c r="O27" s="432">
        <v>1.67502</v>
      </c>
    </row>
    <row r="28" spans="2:15" ht="14.4" x14ac:dyDescent="0.3">
      <c r="B28" s="188" t="s">
        <v>49</v>
      </c>
      <c r="C28" s="416" t="str">
        <f>VLOOKUP(B28,Sheet2!$A$3:$B$83,2,FALSE)</f>
        <v>CPC</v>
      </c>
      <c r="D28" s="189" t="s">
        <v>9</v>
      </c>
      <c r="E28" s="214">
        <v>2</v>
      </c>
      <c r="F28" s="214">
        <v>215</v>
      </c>
      <c r="G28" s="214">
        <v>75</v>
      </c>
      <c r="H28" s="214">
        <v>132</v>
      </c>
      <c r="I28" s="214">
        <v>81428</v>
      </c>
      <c r="J28" s="214">
        <v>169310</v>
      </c>
      <c r="K28" s="214">
        <v>31697</v>
      </c>
      <c r="L28" s="278">
        <v>10874.872460000001</v>
      </c>
      <c r="M28" s="278">
        <v>3.1041500000000002</v>
      </c>
      <c r="N28" s="278">
        <v>4233.1978200000003</v>
      </c>
      <c r="O28" s="432">
        <v>1.2083299999999999</v>
      </c>
    </row>
    <row r="29" spans="2:15" ht="14.4" x14ac:dyDescent="0.3">
      <c r="B29" s="188" t="s">
        <v>51</v>
      </c>
      <c r="C29" s="416" t="str">
        <f>VLOOKUP(B29,Sheet2!$A$3:$B$83,2,FALSE)</f>
        <v>Cumberland</v>
      </c>
      <c r="D29" s="189" t="s">
        <v>6</v>
      </c>
      <c r="E29" s="214">
        <v>2</v>
      </c>
      <c r="F29" s="214">
        <v>12778</v>
      </c>
      <c r="G29" s="214">
        <v>209</v>
      </c>
      <c r="H29" s="214">
        <v>402</v>
      </c>
      <c r="I29" s="214">
        <v>270715</v>
      </c>
      <c r="J29" s="214">
        <v>446566</v>
      </c>
      <c r="K29" s="214">
        <v>475751</v>
      </c>
      <c r="L29" s="278">
        <v>20533.352139999999</v>
      </c>
      <c r="M29" s="278">
        <v>10.67909</v>
      </c>
      <c r="N29" s="278">
        <v>36085.044479999997</v>
      </c>
      <c r="O29" s="432">
        <v>18.767299999999999</v>
      </c>
    </row>
    <row r="30" spans="2:15" ht="14.4" x14ac:dyDescent="0.3">
      <c r="B30" s="188" t="s">
        <v>53</v>
      </c>
      <c r="C30" s="416" t="str">
        <f>VLOOKUP(B30,Sheet2!$A$3:$B$83,2,FALSE)</f>
        <v>Davidson</v>
      </c>
      <c r="D30" s="189" t="s">
        <v>6</v>
      </c>
      <c r="E30" s="214">
        <v>2</v>
      </c>
      <c r="F30" s="214">
        <v>34844</v>
      </c>
      <c r="G30" s="214">
        <v>75</v>
      </c>
      <c r="H30" s="214">
        <v>125</v>
      </c>
      <c r="I30" s="214">
        <v>59725</v>
      </c>
      <c r="J30" s="214">
        <v>320328</v>
      </c>
      <c r="K30" s="189" t="s">
        <v>210</v>
      </c>
      <c r="L30" s="278">
        <v>9274.9900600000001</v>
      </c>
      <c r="M30" s="278">
        <v>3.6931099999999999</v>
      </c>
      <c r="N30" s="278">
        <v>0</v>
      </c>
      <c r="O30" s="432">
        <v>0</v>
      </c>
    </row>
    <row r="31" spans="2:15" ht="14.4" x14ac:dyDescent="0.3">
      <c r="B31" s="188" t="s">
        <v>55</v>
      </c>
      <c r="C31" s="416" t="str">
        <f>VLOOKUP(B31,Sheet2!$A$3:$B$83,2,FALSE)</f>
        <v>Davie</v>
      </c>
      <c r="D31" s="189" t="s">
        <v>6</v>
      </c>
      <c r="E31" s="214">
        <v>2</v>
      </c>
      <c r="F31" s="214">
        <v>5872</v>
      </c>
      <c r="G31" s="214">
        <v>17</v>
      </c>
      <c r="H31" s="214">
        <v>44</v>
      </c>
      <c r="I31" s="214">
        <v>10999</v>
      </c>
      <c r="J31" s="214">
        <v>16613</v>
      </c>
      <c r="K31" s="214">
        <v>6721</v>
      </c>
      <c r="L31" s="278">
        <v>6435.6261800000002</v>
      </c>
      <c r="M31" s="278">
        <v>2.42055</v>
      </c>
      <c r="N31" s="278">
        <v>3932.5250999999998</v>
      </c>
      <c r="O31" s="432">
        <v>1.47909</v>
      </c>
    </row>
    <row r="32" spans="2:15" ht="14.4" x14ac:dyDescent="0.3">
      <c r="B32" s="188" t="s">
        <v>57</v>
      </c>
      <c r="C32" s="416" t="str">
        <f>VLOOKUP(B32,Sheet2!$A$3:$B$83,2,FALSE)</f>
        <v>Duplin</v>
      </c>
      <c r="D32" s="189" t="s">
        <v>6</v>
      </c>
      <c r="E32" s="214">
        <v>2</v>
      </c>
      <c r="F32" s="214">
        <v>0</v>
      </c>
      <c r="G32" s="214">
        <v>14</v>
      </c>
      <c r="H32" s="214">
        <v>42</v>
      </c>
      <c r="I32" s="214">
        <v>7843</v>
      </c>
      <c r="J32" s="189" t="s">
        <v>210</v>
      </c>
      <c r="K32" s="189" t="s">
        <v>210</v>
      </c>
      <c r="L32" s="278">
        <v>3294.6583099999998</v>
      </c>
      <c r="M32" s="278">
        <v>1.01488</v>
      </c>
      <c r="N32" s="278">
        <v>0</v>
      </c>
      <c r="O32" s="432">
        <v>0</v>
      </c>
    </row>
    <row r="33" spans="2:15" ht="14.4" x14ac:dyDescent="0.3">
      <c r="B33" s="188" t="s">
        <v>59</v>
      </c>
      <c r="C33" s="416" t="str">
        <f>VLOOKUP(B33,Sheet2!$A$3:$B$83,2,FALSE)</f>
        <v>Durham</v>
      </c>
      <c r="D33" s="189" t="s">
        <v>6</v>
      </c>
      <c r="E33" s="214">
        <v>3</v>
      </c>
      <c r="F33" s="214">
        <v>3423</v>
      </c>
      <c r="G33" s="214">
        <v>159</v>
      </c>
      <c r="H33" s="214">
        <v>179</v>
      </c>
      <c r="I33" s="214">
        <v>219539</v>
      </c>
      <c r="J33" s="214">
        <v>1747818</v>
      </c>
      <c r="K33" s="189" t="s">
        <v>210</v>
      </c>
      <c r="L33" s="278">
        <v>18114.735430000001</v>
      </c>
      <c r="M33" s="278">
        <v>12.23808</v>
      </c>
      <c r="N33" s="278">
        <v>0</v>
      </c>
      <c r="O33" s="432">
        <v>0</v>
      </c>
    </row>
    <row r="34" spans="2:15" ht="14.4" x14ac:dyDescent="0.3">
      <c r="B34" s="188" t="s">
        <v>61</v>
      </c>
      <c r="C34" s="416" t="str">
        <f>VLOOKUP(B34,Sheet2!$A$3:$B$83,2,FALSE)</f>
        <v>E. Albemarle</v>
      </c>
      <c r="D34" s="189" t="s">
        <v>9</v>
      </c>
      <c r="E34" s="214">
        <v>2</v>
      </c>
      <c r="F34" s="214">
        <v>6</v>
      </c>
      <c r="G34" s="214">
        <v>57</v>
      </c>
      <c r="H34" s="214">
        <v>96</v>
      </c>
      <c r="I34" s="214">
        <v>54597</v>
      </c>
      <c r="J34" s="214">
        <v>213786</v>
      </c>
      <c r="K34" s="214">
        <v>51427</v>
      </c>
      <c r="L34" s="278">
        <v>11936.06639</v>
      </c>
      <c r="M34" s="278">
        <v>2.6366399999999999</v>
      </c>
      <c r="N34" s="278">
        <v>11243.036910000001</v>
      </c>
      <c r="O34" s="432">
        <v>2.4835600000000002</v>
      </c>
    </row>
    <row r="35" spans="2:15" ht="14.4" x14ac:dyDescent="0.3">
      <c r="B35" s="188" t="s">
        <v>63</v>
      </c>
      <c r="C35" s="416" t="str">
        <f>VLOOKUP(B35,Sheet2!$A$3:$B$83,2,FALSE)</f>
        <v>Edgecombe</v>
      </c>
      <c r="D35" s="189" t="s">
        <v>6</v>
      </c>
      <c r="E35" s="214">
        <v>1</v>
      </c>
      <c r="F35" s="214">
        <v>32</v>
      </c>
      <c r="G35" s="214">
        <v>18</v>
      </c>
      <c r="H35" s="214">
        <v>34</v>
      </c>
      <c r="I35" s="214">
        <v>24403</v>
      </c>
      <c r="J35" s="214">
        <v>70727</v>
      </c>
      <c r="K35" s="214">
        <v>36301</v>
      </c>
      <c r="L35" s="278">
        <v>11542.20902</v>
      </c>
      <c r="M35" s="278">
        <v>5.1374700000000004</v>
      </c>
      <c r="N35" s="278">
        <v>17169.763129999999</v>
      </c>
      <c r="O35" s="432">
        <v>7.6423199999999998</v>
      </c>
    </row>
    <row r="36" spans="2:15" ht="14.4" x14ac:dyDescent="0.3">
      <c r="B36" s="188" t="s">
        <v>65</v>
      </c>
      <c r="C36" s="416" t="str">
        <f>VLOOKUP(B36,Sheet2!$A$3:$B$83,2,FALSE)</f>
        <v>Farmville</v>
      </c>
      <c r="D36" s="189" t="s">
        <v>39</v>
      </c>
      <c r="E36" s="214">
        <v>2</v>
      </c>
      <c r="F36" s="214">
        <v>377</v>
      </c>
      <c r="G36" s="214">
        <v>7</v>
      </c>
      <c r="H36" s="214">
        <v>20</v>
      </c>
      <c r="I36" s="214">
        <v>6860</v>
      </c>
      <c r="J36" s="214">
        <v>24587</v>
      </c>
      <c r="K36" s="214">
        <v>5854</v>
      </c>
      <c r="L36" s="278">
        <v>36921.420879999998</v>
      </c>
      <c r="M36" s="278">
        <v>2.2359800000000001</v>
      </c>
      <c r="N36" s="278">
        <v>31506.996770000002</v>
      </c>
      <c r="O36" s="432">
        <v>1.90808</v>
      </c>
    </row>
    <row r="37" spans="2:15" ht="14.4" x14ac:dyDescent="0.3">
      <c r="B37" s="188" t="s">
        <v>67</v>
      </c>
      <c r="C37" s="416" t="str">
        <f>VLOOKUP(B37,Sheet2!$A$3:$B$83,2,FALSE)</f>
        <v>Fontana</v>
      </c>
      <c r="D37" s="189" t="s">
        <v>9</v>
      </c>
      <c r="E37" s="214">
        <v>1</v>
      </c>
      <c r="F37" s="214">
        <v>12576</v>
      </c>
      <c r="G37" s="214">
        <v>101</v>
      </c>
      <c r="H37" s="214">
        <v>128</v>
      </c>
      <c r="I37" s="214">
        <v>43028</v>
      </c>
      <c r="J37" s="214">
        <v>88902</v>
      </c>
      <c r="K37" s="214">
        <v>133898</v>
      </c>
      <c r="L37" s="278">
        <v>11501.368570000001</v>
      </c>
      <c r="M37" s="278">
        <v>3.41005</v>
      </c>
      <c r="N37" s="278">
        <v>35790.886149999998</v>
      </c>
      <c r="O37" s="432">
        <v>10.61167</v>
      </c>
    </row>
    <row r="38" spans="2:15" ht="14.4" x14ac:dyDescent="0.3">
      <c r="B38" s="188" t="s">
        <v>69</v>
      </c>
      <c r="C38" s="416" t="str">
        <f>VLOOKUP(B38,Sheet2!$A$3:$B$83,2,FALSE)</f>
        <v>Forsyth</v>
      </c>
      <c r="D38" s="189" t="s">
        <v>6</v>
      </c>
      <c r="E38" s="214">
        <v>2</v>
      </c>
      <c r="F38" s="214">
        <v>1087</v>
      </c>
      <c r="G38" s="214">
        <v>129</v>
      </c>
      <c r="H38" s="214">
        <v>230</v>
      </c>
      <c r="I38" s="214">
        <v>248428</v>
      </c>
      <c r="J38" s="214">
        <v>1348542</v>
      </c>
      <c r="K38" s="214">
        <v>-1</v>
      </c>
      <c r="L38" s="278">
        <v>16670.290229999999</v>
      </c>
      <c r="M38" s="278">
        <v>7.6132499999999999</v>
      </c>
      <c r="N38" s="278">
        <v>-6.7100000000000007E-2</v>
      </c>
      <c r="O38" s="432">
        <v>-3.0000000000000001E-5</v>
      </c>
    </row>
    <row r="39" spans="2:15" ht="14.4" x14ac:dyDescent="0.3">
      <c r="B39" s="188" t="s">
        <v>71</v>
      </c>
      <c r="C39" s="416" t="str">
        <f>VLOOKUP(B39,Sheet2!$A$3:$B$83,2,FALSE)</f>
        <v>Franklin</v>
      </c>
      <c r="D39" s="189" t="s">
        <v>6</v>
      </c>
      <c r="E39" s="214">
        <v>2</v>
      </c>
      <c r="F39" s="214">
        <v>0</v>
      </c>
      <c r="G39" s="214">
        <v>19</v>
      </c>
      <c r="H39" s="214">
        <v>35</v>
      </c>
      <c r="I39" s="214">
        <v>18804</v>
      </c>
      <c r="J39" s="214">
        <v>18729</v>
      </c>
      <c r="K39" s="214">
        <v>11169</v>
      </c>
      <c r="L39" s="278">
        <v>7067.6850000000004</v>
      </c>
      <c r="M39" s="278">
        <v>1.9940599999999999</v>
      </c>
      <c r="N39" s="278">
        <v>4197.9883900000004</v>
      </c>
      <c r="O39" s="432">
        <v>1.18441</v>
      </c>
    </row>
    <row r="40" spans="2:15" ht="14.4" x14ac:dyDescent="0.3">
      <c r="B40" s="188" t="s">
        <v>73</v>
      </c>
      <c r="C40" s="416" t="str">
        <f>VLOOKUP(B40,Sheet2!$A$3:$B$83,2,FALSE)</f>
        <v>Gaston</v>
      </c>
      <c r="D40" s="189" t="s">
        <v>6</v>
      </c>
      <c r="E40" s="214">
        <v>2</v>
      </c>
      <c r="F40" s="214">
        <v>12636</v>
      </c>
      <c r="G40" s="214">
        <v>64</v>
      </c>
      <c r="H40" s="214">
        <v>87</v>
      </c>
      <c r="I40" s="214">
        <v>94573</v>
      </c>
      <c r="J40" s="214">
        <v>207544</v>
      </c>
      <c r="K40" s="214">
        <v>60960</v>
      </c>
      <c r="L40" s="278">
        <v>10873.40934</v>
      </c>
      <c r="M40" s="278">
        <v>6.66195</v>
      </c>
      <c r="N40" s="278">
        <v>7008.7977899999996</v>
      </c>
      <c r="O40" s="432">
        <v>4.2941700000000003</v>
      </c>
    </row>
    <row r="41" spans="2:15" ht="14.4" x14ac:dyDescent="0.3">
      <c r="B41" s="188" t="s">
        <v>75</v>
      </c>
      <c r="C41" s="416" t="str">
        <f>VLOOKUP(B41,Sheet2!$A$3:$B$83,2,FALSE)</f>
        <v>Washington</v>
      </c>
      <c r="D41" s="189" t="s">
        <v>39</v>
      </c>
      <c r="E41" s="214">
        <v>2</v>
      </c>
      <c r="F41" s="214">
        <v>255</v>
      </c>
      <c r="G41" s="214">
        <v>13</v>
      </c>
      <c r="H41" s="214">
        <v>28</v>
      </c>
      <c r="I41" s="214">
        <v>4949</v>
      </c>
      <c r="J41" s="214">
        <v>13572</v>
      </c>
      <c r="K41" s="214">
        <v>43542</v>
      </c>
      <c r="L41" s="278">
        <v>13112.0178</v>
      </c>
      <c r="M41" s="278">
        <v>1.7624599999999999</v>
      </c>
      <c r="N41" s="278">
        <v>115361.38194000001</v>
      </c>
      <c r="O41" s="432">
        <v>15.506410000000001</v>
      </c>
    </row>
    <row r="42" spans="2:15" ht="14.4" x14ac:dyDescent="0.3">
      <c r="B42" s="188" t="s">
        <v>77</v>
      </c>
      <c r="C42" s="416" t="str">
        <f>VLOOKUP(B42,Sheet2!$A$3:$B$83,2,FALSE)</f>
        <v>Granville</v>
      </c>
      <c r="D42" s="189" t="s">
        <v>6</v>
      </c>
      <c r="E42" s="214">
        <v>3</v>
      </c>
      <c r="F42" s="189" t="s">
        <v>36</v>
      </c>
      <c r="G42" s="214">
        <v>22</v>
      </c>
      <c r="H42" s="214">
        <v>46</v>
      </c>
      <c r="I42" s="214">
        <v>48195</v>
      </c>
      <c r="J42" s="214">
        <v>0</v>
      </c>
      <c r="K42" s="214">
        <v>0</v>
      </c>
      <c r="L42" s="278">
        <v>20089.62068</v>
      </c>
      <c r="M42" s="278">
        <v>6.3049499999999998</v>
      </c>
      <c r="N42" s="278">
        <v>0</v>
      </c>
      <c r="O42" s="432">
        <v>0</v>
      </c>
    </row>
    <row r="43" spans="2:15" ht="14.4" x14ac:dyDescent="0.3">
      <c r="B43" s="188" t="s">
        <v>79</v>
      </c>
      <c r="C43" s="416" t="str">
        <f>VLOOKUP(B43,Sheet2!$A$3:$B$83,2,FALSE)</f>
        <v>Guilford (Greensboro)</v>
      </c>
      <c r="D43" s="189" t="s">
        <v>6</v>
      </c>
      <c r="E43" s="214">
        <v>2</v>
      </c>
      <c r="F43" s="214">
        <v>2045</v>
      </c>
      <c r="G43" s="214">
        <v>123</v>
      </c>
      <c r="H43" s="214">
        <v>283</v>
      </c>
      <c r="I43" s="214">
        <v>302138</v>
      </c>
      <c r="J43" s="214">
        <v>1993737</v>
      </c>
      <c r="K43" s="214">
        <v>0</v>
      </c>
      <c r="L43" s="278">
        <v>18039.85584</v>
      </c>
      <c r="M43" s="278">
        <v>10.873749999999999</v>
      </c>
      <c r="N43" s="278">
        <v>0</v>
      </c>
      <c r="O43" s="432">
        <v>0</v>
      </c>
    </row>
    <row r="44" spans="2:15" ht="14.4" x14ac:dyDescent="0.3">
      <c r="B44" s="188" t="s">
        <v>81</v>
      </c>
      <c r="C44" s="416" t="str">
        <f>VLOOKUP(B44,Sheet2!$A$3:$B$83,2,FALSE)</f>
        <v>Halifax</v>
      </c>
      <c r="D44" s="189" t="s">
        <v>6</v>
      </c>
      <c r="E44" s="214">
        <v>1</v>
      </c>
      <c r="F44" s="214">
        <v>1000</v>
      </c>
      <c r="G44" s="214">
        <v>16</v>
      </c>
      <c r="H44" s="214">
        <v>53</v>
      </c>
      <c r="I44" s="214">
        <v>37008</v>
      </c>
      <c r="J44" s="214">
        <v>1249</v>
      </c>
      <c r="K44" s="214">
        <v>28382</v>
      </c>
      <c r="L44" s="278">
        <v>25098.337090000001</v>
      </c>
      <c r="M44" s="278">
        <v>2.9849999999999999</v>
      </c>
      <c r="N44" s="278">
        <v>19248.297750000002</v>
      </c>
      <c r="O44" s="432">
        <v>2.2892399999999999</v>
      </c>
    </row>
    <row r="45" spans="2:15" ht="14.4" x14ac:dyDescent="0.3">
      <c r="B45" s="188" t="s">
        <v>83</v>
      </c>
      <c r="C45" s="416" t="str">
        <f>VLOOKUP(B45,Sheet2!$A$3:$B$83,2,FALSE)</f>
        <v>Harnett</v>
      </c>
      <c r="D45" s="189" t="s">
        <v>6</v>
      </c>
      <c r="E45" s="214">
        <v>2</v>
      </c>
      <c r="F45" s="214">
        <v>999</v>
      </c>
      <c r="G45" s="214">
        <v>30</v>
      </c>
      <c r="H45" s="214">
        <v>95</v>
      </c>
      <c r="I45" s="214">
        <v>32276</v>
      </c>
      <c r="J45" s="214">
        <v>71345</v>
      </c>
      <c r="K45" s="189" t="s">
        <v>210</v>
      </c>
      <c r="L45" s="278">
        <v>6166.7443700000003</v>
      </c>
      <c r="M45" s="278">
        <v>2.44998</v>
      </c>
      <c r="N45" s="278">
        <v>0</v>
      </c>
      <c r="O45" s="432">
        <v>0</v>
      </c>
    </row>
    <row r="46" spans="2:15" ht="14.4" x14ac:dyDescent="0.3">
      <c r="B46" s="188" t="s">
        <v>85</v>
      </c>
      <c r="C46" s="416" t="str">
        <f>VLOOKUP(B46,Sheet2!$A$3:$B$83,2,FALSE)</f>
        <v>Nashville</v>
      </c>
      <c r="D46" s="189" t="s">
        <v>39</v>
      </c>
      <c r="E46" s="214">
        <v>2</v>
      </c>
      <c r="F46" s="214">
        <v>396</v>
      </c>
      <c r="G46" s="214">
        <v>5</v>
      </c>
      <c r="H46" s="214">
        <v>20</v>
      </c>
      <c r="I46" s="214">
        <v>6694</v>
      </c>
      <c r="J46" s="189" t="s">
        <v>210</v>
      </c>
      <c r="K46" s="214">
        <v>6361</v>
      </c>
      <c r="L46" s="278">
        <v>32047.108390000001</v>
      </c>
      <c r="M46" s="278">
        <v>2.7024599999999999</v>
      </c>
      <c r="N46" s="278">
        <v>30452.891609999999</v>
      </c>
      <c r="O46" s="432">
        <v>2.5680299999999998</v>
      </c>
    </row>
    <row r="47" spans="2:15" ht="14.4" x14ac:dyDescent="0.3">
      <c r="B47" s="188" t="s">
        <v>87</v>
      </c>
      <c r="C47" s="416" t="str">
        <f>VLOOKUP(B47,Sheet2!$A$3:$B$83,2,FALSE)</f>
        <v>Haywood</v>
      </c>
      <c r="D47" s="189" t="s">
        <v>6</v>
      </c>
      <c r="E47" s="214">
        <v>3</v>
      </c>
      <c r="F47" s="214">
        <v>107</v>
      </c>
      <c r="G47" s="214">
        <v>28</v>
      </c>
      <c r="H47" s="214">
        <v>46</v>
      </c>
      <c r="I47" s="214">
        <v>22583</v>
      </c>
      <c r="J47" s="214">
        <v>108366</v>
      </c>
      <c r="K47" s="214">
        <v>12230</v>
      </c>
      <c r="L47" s="278">
        <v>9065.5458699999999</v>
      </c>
      <c r="M47" s="278">
        <v>3.1584599999999998</v>
      </c>
      <c r="N47" s="278">
        <v>4909.5171600000003</v>
      </c>
      <c r="O47" s="432">
        <v>1.7104900000000001</v>
      </c>
    </row>
    <row r="48" spans="2:15" ht="14.4" x14ac:dyDescent="0.3">
      <c r="B48" s="188" t="s">
        <v>89</v>
      </c>
      <c r="C48" s="416" t="str">
        <f>VLOOKUP(B48,Sheet2!$A$3:$B$83,2,FALSE)</f>
        <v>Henderson</v>
      </c>
      <c r="D48" s="189" t="s">
        <v>6</v>
      </c>
      <c r="E48" s="214">
        <v>3</v>
      </c>
      <c r="F48" s="214">
        <v>554</v>
      </c>
      <c r="G48" s="214">
        <v>52</v>
      </c>
      <c r="H48" s="214">
        <v>77</v>
      </c>
      <c r="I48" s="214">
        <v>49242</v>
      </c>
      <c r="J48" s="214">
        <v>171827</v>
      </c>
      <c r="K48" s="214">
        <v>30533</v>
      </c>
      <c r="L48" s="278">
        <v>10596.696309999999</v>
      </c>
      <c r="M48" s="278">
        <v>3.6207400000000001</v>
      </c>
      <c r="N48" s="278">
        <v>6570.5886899999996</v>
      </c>
      <c r="O48" s="432">
        <v>2.2450700000000001</v>
      </c>
    </row>
    <row r="49" spans="2:15" ht="14.4" x14ac:dyDescent="0.3">
      <c r="B49" s="188" t="s">
        <v>91</v>
      </c>
      <c r="C49" s="416" t="str">
        <f>VLOOKUP(B49,Sheet2!$A$3:$B$83,2,FALSE)</f>
        <v>Hickory</v>
      </c>
      <c r="D49" s="189" t="s">
        <v>39</v>
      </c>
      <c r="E49" s="214">
        <v>2</v>
      </c>
      <c r="F49" s="214">
        <v>969</v>
      </c>
      <c r="G49" s="214">
        <v>36</v>
      </c>
      <c r="H49" s="214">
        <v>56</v>
      </c>
      <c r="I49" s="214">
        <v>32884</v>
      </c>
      <c r="J49" s="214">
        <v>50470</v>
      </c>
      <c r="K49" s="214">
        <v>19165</v>
      </c>
      <c r="L49" s="278">
        <v>20223.862239999999</v>
      </c>
      <c r="M49" s="278">
        <v>4.9405000000000001</v>
      </c>
      <c r="N49" s="278">
        <v>11786.59287</v>
      </c>
      <c r="O49" s="432">
        <v>2.8793600000000001</v>
      </c>
    </row>
    <row r="50" spans="2:15" ht="14.4" x14ac:dyDescent="0.3">
      <c r="B50" s="188" t="s">
        <v>93</v>
      </c>
      <c r="C50" s="416" t="str">
        <f>VLOOKUP(B50,Sheet2!$A$3:$B$83,2,FALSE)</f>
        <v>High Point</v>
      </c>
      <c r="D50" s="189" t="s">
        <v>39</v>
      </c>
      <c r="E50" s="214">
        <v>2</v>
      </c>
      <c r="F50" s="214">
        <v>0</v>
      </c>
      <c r="G50" s="214">
        <v>116</v>
      </c>
      <c r="H50" s="214">
        <v>113</v>
      </c>
      <c r="I50" s="214">
        <v>45824</v>
      </c>
      <c r="J50" s="214">
        <v>238315</v>
      </c>
      <c r="K50" s="214">
        <v>16449</v>
      </c>
      <c r="L50" s="278">
        <v>10277.02024</v>
      </c>
      <c r="M50" s="278">
        <v>12.919090000000001</v>
      </c>
      <c r="N50" s="278">
        <v>3689.0429899999999</v>
      </c>
      <c r="O50" s="432">
        <v>4.6374399999999998</v>
      </c>
    </row>
    <row r="51" spans="2:15" ht="14.4" x14ac:dyDescent="0.3">
      <c r="B51" s="188" t="s">
        <v>95</v>
      </c>
      <c r="C51" s="416" t="str">
        <f>VLOOKUP(B51,Sheet2!$A$3:$B$83,2,FALSE)</f>
        <v>Clayton</v>
      </c>
      <c r="D51" s="189" t="s">
        <v>39</v>
      </c>
      <c r="E51" s="214">
        <v>3</v>
      </c>
      <c r="F51" s="214">
        <v>0</v>
      </c>
      <c r="G51" s="214">
        <v>10</v>
      </c>
      <c r="H51" s="214">
        <v>8</v>
      </c>
      <c r="I51" s="214">
        <v>5576</v>
      </c>
      <c r="J51" s="214">
        <v>29339</v>
      </c>
      <c r="K51" s="214">
        <v>31876</v>
      </c>
      <c r="L51" s="278">
        <v>6931.1853600000004</v>
      </c>
      <c r="M51" s="278">
        <v>2.0628899999999999</v>
      </c>
      <c r="N51" s="278">
        <v>39623.11058</v>
      </c>
      <c r="O51" s="432">
        <v>11.792820000000001</v>
      </c>
    </row>
    <row r="52" spans="2:15" ht="14.4" x14ac:dyDescent="0.3">
      <c r="B52" s="188" t="s">
        <v>97</v>
      </c>
      <c r="C52" s="416" t="str">
        <f>VLOOKUP(B52,Sheet2!$A$3:$B$83,2,FALSE)</f>
        <v>Iredell</v>
      </c>
      <c r="D52" s="189" t="s">
        <v>6</v>
      </c>
      <c r="E52" s="214">
        <v>3</v>
      </c>
      <c r="F52" s="214">
        <v>0</v>
      </c>
      <c r="G52" s="214">
        <v>40</v>
      </c>
      <c r="H52" s="214">
        <v>52</v>
      </c>
      <c r="I52" s="214">
        <v>57949</v>
      </c>
      <c r="J52" s="214">
        <v>71766</v>
      </c>
      <c r="K52" s="214">
        <v>63736</v>
      </c>
      <c r="L52" s="278">
        <v>10609.172930000001</v>
      </c>
      <c r="M52" s="278">
        <v>6.4046200000000004</v>
      </c>
      <c r="N52" s="278">
        <v>11668.643910000001</v>
      </c>
      <c r="O52" s="432">
        <v>7.0442099999999996</v>
      </c>
    </row>
    <row r="53" spans="2:15" ht="14.4" x14ac:dyDescent="0.3">
      <c r="B53" s="188" t="s">
        <v>99</v>
      </c>
      <c r="C53" s="416" t="str">
        <f>VLOOKUP(B53,Sheet2!$A$3:$B$83,2,FALSE)</f>
        <v>Kings Mountain</v>
      </c>
      <c r="D53" s="189" t="s">
        <v>39</v>
      </c>
      <c r="E53" s="214">
        <v>2</v>
      </c>
      <c r="F53" s="214">
        <v>20</v>
      </c>
      <c r="G53" s="214">
        <v>11</v>
      </c>
      <c r="H53" s="214">
        <v>29</v>
      </c>
      <c r="I53" s="214">
        <v>13529</v>
      </c>
      <c r="J53" s="214">
        <v>23249</v>
      </c>
      <c r="K53" s="214">
        <v>21170</v>
      </c>
      <c r="L53" s="278">
        <v>31486.222300000001</v>
      </c>
      <c r="M53" s="278">
        <v>5.0033300000000001</v>
      </c>
      <c r="N53" s="278">
        <v>49269.223610000001</v>
      </c>
      <c r="O53" s="432">
        <v>7.8291399999999998</v>
      </c>
    </row>
    <row r="54" spans="2:15" ht="14.4" x14ac:dyDescent="0.3">
      <c r="B54" s="188" t="s">
        <v>101</v>
      </c>
      <c r="C54" s="416" t="str">
        <f>VLOOKUP(B54,Sheet2!$A$3:$B$83,2,FALSE)</f>
        <v>Lee</v>
      </c>
      <c r="D54" s="189" t="s">
        <v>6</v>
      </c>
      <c r="E54" s="214">
        <v>2</v>
      </c>
      <c r="F54" s="214">
        <v>36</v>
      </c>
      <c r="G54" s="214">
        <v>13</v>
      </c>
      <c r="H54" s="214">
        <v>26</v>
      </c>
      <c r="I54" s="214">
        <v>50440</v>
      </c>
      <c r="J54" s="214">
        <v>52780</v>
      </c>
      <c r="K54" s="189" t="s">
        <v>210</v>
      </c>
      <c r="L54" s="278">
        <v>21251.49569</v>
      </c>
      <c r="M54" s="278">
        <v>13.14226</v>
      </c>
      <c r="N54" s="278">
        <v>0</v>
      </c>
      <c r="O54" s="432">
        <v>0</v>
      </c>
    </row>
    <row r="55" spans="2:15" ht="14.4" x14ac:dyDescent="0.3">
      <c r="B55" s="188" t="s">
        <v>103</v>
      </c>
      <c r="C55" s="416" t="str">
        <f>VLOOKUP(B55,Sheet2!$A$3:$B$83,2,FALSE)</f>
        <v>Lincoln</v>
      </c>
      <c r="D55" s="189" t="s">
        <v>6</v>
      </c>
      <c r="E55" s="214">
        <v>3</v>
      </c>
      <c r="F55" s="214">
        <v>0</v>
      </c>
      <c r="G55" s="214">
        <v>28</v>
      </c>
      <c r="H55" s="214">
        <v>51</v>
      </c>
      <c r="I55" s="214">
        <v>31766</v>
      </c>
      <c r="J55" s="214">
        <v>39308</v>
      </c>
      <c r="K55" s="214">
        <v>33367</v>
      </c>
      <c r="L55" s="278">
        <v>9539.2247499999994</v>
      </c>
      <c r="M55" s="278">
        <v>4.23095</v>
      </c>
      <c r="N55" s="278">
        <v>10019.999760000001</v>
      </c>
      <c r="O55" s="432">
        <v>4.4441899999999999</v>
      </c>
    </row>
    <row r="56" spans="2:15" ht="14.4" x14ac:dyDescent="0.3">
      <c r="B56" s="188" t="s">
        <v>105</v>
      </c>
      <c r="C56" s="416" t="str">
        <f>VLOOKUP(B56,Sheet2!$A$3:$B$83,2,FALSE)</f>
        <v>Madison</v>
      </c>
      <c r="D56" s="189" t="s">
        <v>6</v>
      </c>
      <c r="E56" s="214">
        <v>2</v>
      </c>
      <c r="F56" s="214">
        <v>3322</v>
      </c>
      <c r="G56" s="214">
        <v>15</v>
      </c>
      <c r="H56" s="214">
        <v>55</v>
      </c>
      <c r="I56" s="214">
        <v>14224</v>
      </c>
      <c r="J56" s="214">
        <v>40876</v>
      </c>
      <c r="K56" s="214">
        <v>65605</v>
      </c>
      <c r="L56" s="278">
        <v>15989.208629999999</v>
      </c>
      <c r="M56" s="278">
        <v>1.9347099999999999</v>
      </c>
      <c r="N56" s="278">
        <v>73746.627699999997</v>
      </c>
      <c r="O56" s="432">
        <v>8.9234200000000001</v>
      </c>
    </row>
    <row r="57" spans="2:15" ht="14.4" x14ac:dyDescent="0.3">
      <c r="B57" s="188" t="s">
        <v>107</v>
      </c>
      <c r="C57" s="416" t="str">
        <f>VLOOKUP(B57,Sheet2!$A$3:$B$83,2,FALSE)</f>
        <v>McDowell</v>
      </c>
      <c r="D57" s="189" t="s">
        <v>6</v>
      </c>
      <c r="E57" s="214">
        <v>1</v>
      </c>
      <c r="F57" s="214">
        <v>0</v>
      </c>
      <c r="G57" s="214">
        <v>15</v>
      </c>
      <c r="H57" s="214">
        <v>38</v>
      </c>
      <c r="I57" s="214">
        <v>15161</v>
      </c>
      <c r="J57" s="214">
        <v>51165</v>
      </c>
      <c r="K57" s="214">
        <v>9452</v>
      </c>
      <c r="L57" s="278">
        <v>8290.8609699999997</v>
      </c>
      <c r="M57" s="278">
        <v>3.6218300000000001</v>
      </c>
      <c r="N57" s="278">
        <v>5168.8686699999998</v>
      </c>
      <c r="O57" s="432">
        <v>2.258</v>
      </c>
    </row>
    <row r="58" spans="2:15" ht="14.4" x14ac:dyDescent="0.3">
      <c r="B58" s="188" t="s">
        <v>109</v>
      </c>
      <c r="C58" s="416" t="str">
        <f>VLOOKUP(B58,Sheet2!$A$3:$B$83,2,FALSE)</f>
        <v>Mooresville</v>
      </c>
      <c r="D58" s="189" t="s">
        <v>39</v>
      </c>
      <c r="E58" s="214">
        <v>3</v>
      </c>
      <c r="F58" s="214">
        <v>121</v>
      </c>
      <c r="G58" s="214">
        <v>33</v>
      </c>
      <c r="H58" s="214">
        <v>47</v>
      </c>
      <c r="I58" s="214">
        <v>26538</v>
      </c>
      <c r="J58" s="214">
        <v>110097</v>
      </c>
      <c r="K58" s="214">
        <v>39998</v>
      </c>
      <c r="L58" s="278">
        <v>16582.518929999998</v>
      </c>
      <c r="M58" s="278">
        <v>8.6668800000000008</v>
      </c>
      <c r="N58" s="278">
        <v>24993.126550000001</v>
      </c>
      <c r="O58" s="432">
        <v>13.0627</v>
      </c>
    </row>
    <row r="59" spans="2:15" ht="14.4" x14ac:dyDescent="0.3">
      <c r="B59" s="188" t="s">
        <v>111</v>
      </c>
      <c r="C59" s="416" t="str">
        <f>VLOOKUP(B59,Sheet2!$A$3:$B$83,2,FALSE)</f>
        <v>Nantahala</v>
      </c>
      <c r="D59" s="189" t="s">
        <v>9</v>
      </c>
      <c r="E59" s="214">
        <v>2</v>
      </c>
      <c r="F59" s="214">
        <v>311</v>
      </c>
      <c r="G59" s="214">
        <v>32</v>
      </c>
      <c r="H59" s="214">
        <v>84</v>
      </c>
      <c r="I59" s="214">
        <v>35829</v>
      </c>
      <c r="J59" s="214">
        <v>217329</v>
      </c>
      <c r="K59" s="214">
        <v>12217</v>
      </c>
      <c r="L59" s="278">
        <v>18080.478800000001</v>
      </c>
      <c r="M59" s="278">
        <v>3.0022600000000002</v>
      </c>
      <c r="N59" s="278">
        <v>6165.0955800000002</v>
      </c>
      <c r="O59" s="432">
        <v>1.0237099999999999</v>
      </c>
    </row>
    <row r="60" spans="2:15" ht="14.4" x14ac:dyDescent="0.3">
      <c r="B60" s="188" t="s">
        <v>113</v>
      </c>
      <c r="C60" s="416" t="str">
        <f>VLOOKUP(B60,Sheet2!$A$3:$B$83,2,FALSE)</f>
        <v>Neuse</v>
      </c>
      <c r="D60" s="189" t="s">
        <v>9</v>
      </c>
      <c r="E60" s="214">
        <v>1</v>
      </c>
      <c r="F60" s="214">
        <v>4267</v>
      </c>
      <c r="G60" s="214">
        <v>32</v>
      </c>
      <c r="H60" s="214">
        <v>111</v>
      </c>
      <c r="I60" s="214">
        <v>76883</v>
      </c>
      <c r="J60" s="214">
        <v>108214</v>
      </c>
      <c r="K60" s="214">
        <v>102200</v>
      </c>
      <c r="L60" s="278">
        <v>21510.54781</v>
      </c>
      <c r="M60" s="278">
        <v>4.4267000000000003</v>
      </c>
      <c r="N60" s="278">
        <v>28593.8112</v>
      </c>
      <c r="O60" s="432">
        <v>5.8843899999999998</v>
      </c>
    </row>
    <row r="61" spans="2:15" ht="14.4" x14ac:dyDescent="0.3">
      <c r="B61" s="188" t="s">
        <v>115</v>
      </c>
      <c r="C61" s="416" t="str">
        <f>VLOOKUP(B61,Sheet2!$A$3:$B$83,2,FALSE)</f>
        <v>New Hanover</v>
      </c>
      <c r="D61" s="189" t="s">
        <v>6</v>
      </c>
      <c r="E61" s="214">
        <v>3</v>
      </c>
      <c r="F61" s="214">
        <v>43</v>
      </c>
      <c r="G61" s="214">
        <v>80</v>
      </c>
      <c r="H61" s="214">
        <v>112</v>
      </c>
      <c r="I61" s="214">
        <v>104851</v>
      </c>
      <c r="J61" s="214">
        <v>349850</v>
      </c>
      <c r="K61" s="189" t="s">
        <v>210</v>
      </c>
      <c r="L61" s="278">
        <v>11534.20516</v>
      </c>
      <c r="M61" s="278">
        <v>8.8437099999999997</v>
      </c>
      <c r="N61" s="278">
        <v>0</v>
      </c>
      <c r="O61" s="432">
        <v>0</v>
      </c>
    </row>
    <row r="62" spans="2:15" ht="14.4" x14ac:dyDescent="0.3">
      <c r="B62" s="188" t="s">
        <v>117</v>
      </c>
      <c r="C62" s="416" t="str">
        <f>VLOOKUP(B62,Sheet2!$A$3:$B$83,2,FALSE)</f>
        <v>Northwestern</v>
      </c>
      <c r="D62" s="189" t="s">
        <v>9</v>
      </c>
      <c r="E62" s="214">
        <v>2</v>
      </c>
      <c r="F62" s="214">
        <v>161</v>
      </c>
      <c r="G62" s="214">
        <v>52</v>
      </c>
      <c r="H62" s="214">
        <v>160</v>
      </c>
      <c r="I62" s="214">
        <v>96456</v>
      </c>
      <c r="J62" s="189" t="s">
        <v>210</v>
      </c>
      <c r="K62" s="214">
        <v>124902</v>
      </c>
      <c r="L62" s="278">
        <v>14311.74365</v>
      </c>
      <c r="M62" s="278">
        <v>2.8911899999999999</v>
      </c>
      <c r="N62" s="278">
        <v>18532.443869999999</v>
      </c>
      <c r="O62" s="432">
        <v>3.7438400000000001</v>
      </c>
    </row>
    <row r="63" spans="2:15" ht="14.4" x14ac:dyDescent="0.3">
      <c r="B63" s="188" t="s">
        <v>119</v>
      </c>
      <c r="C63" s="416" t="str">
        <f>VLOOKUP(B63,Sheet2!$A$3:$B$83,2,FALSE)</f>
        <v>Onslow</v>
      </c>
      <c r="D63" s="189" t="s">
        <v>6</v>
      </c>
      <c r="E63" s="214">
        <v>2</v>
      </c>
      <c r="F63" s="214">
        <v>45</v>
      </c>
      <c r="G63" s="214">
        <v>44</v>
      </c>
      <c r="H63" s="214">
        <v>111</v>
      </c>
      <c r="I63" s="214">
        <v>61726</v>
      </c>
      <c r="J63" s="189" t="s">
        <v>210</v>
      </c>
      <c r="K63" s="189" t="s">
        <v>210</v>
      </c>
      <c r="L63" s="278">
        <v>7888.4680099999996</v>
      </c>
      <c r="M63" s="278">
        <v>5.5484</v>
      </c>
      <c r="N63" s="278">
        <v>0</v>
      </c>
      <c r="O63" s="432">
        <v>0</v>
      </c>
    </row>
    <row r="64" spans="2:15" ht="14.4" x14ac:dyDescent="0.3">
      <c r="B64" s="188" t="s">
        <v>121</v>
      </c>
      <c r="C64" s="416" t="str">
        <f>VLOOKUP(B64,Sheet2!$A$3:$B$83,2,FALSE)</f>
        <v>Orange</v>
      </c>
      <c r="D64" s="189" t="s">
        <v>6</v>
      </c>
      <c r="E64" s="214">
        <v>3</v>
      </c>
      <c r="F64" s="214">
        <v>2009</v>
      </c>
      <c r="G64" s="214">
        <v>35</v>
      </c>
      <c r="H64" s="214">
        <v>60</v>
      </c>
      <c r="I64" s="214">
        <v>39957</v>
      </c>
      <c r="J64" s="214">
        <v>201621</v>
      </c>
      <c r="K64" s="214">
        <v>14428</v>
      </c>
      <c r="L64" s="278">
        <v>11661.238359999999</v>
      </c>
      <c r="M64" s="278">
        <v>5.7774700000000001</v>
      </c>
      <c r="N64" s="278">
        <v>4210.7352199999996</v>
      </c>
      <c r="O64" s="432">
        <v>2.0861800000000001</v>
      </c>
    </row>
    <row r="65" spans="2:15" ht="14.4" x14ac:dyDescent="0.3">
      <c r="B65" s="188" t="s">
        <v>124</v>
      </c>
      <c r="C65" s="416" t="str">
        <f>VLOOKUP(B65,Sheet2!$A$3:$B$83,2,FALSE)</f>
        <v>Pender</v>
      </c>
      <c r="D65" s="189" t="s">
        <v>6</v>
      </c>
      <c r="E65" s="214">
        <v>3</v>
      </c>
      <c r="F65" s="214">
        <v>50</v>
      </c>
      <c r="G65" s="214">
        <v>19</v>
      </c>
      <c r="H65" s="214">
        <v>27</v>
      </c>
      <c r="I65" s="214">
        <v>11741</v>
      </c>
      <c r="J65" s="214">
        <v>53553</v>
      </c>
      <c r="K65" s="214">
        <v>47742</v>
      </c>
      <c r="L65" s="278">
        <v>4811.9641300000003</v>
      </c>
      <c r="M65" s="278">
        <v>2.5770400000000002</v>
      </c>
      <c r="N65" s="278">
        <v>19566.714209999998</v>
      </c>
      <c r="O65" s="432">
        <v>10.47893</v>
      </c>
    </row>
    <row r="66" spans="2:15" ht="14.4" x14ac:dyDescent="0.3">
      <c r="B66" s="188" t="s">
        <v>126</v>
      </c>
      <c r="C66" s="416" t="str">
        <f>VLOOKUP(B66,Sheet2!$A$3:$B$83,2,FALSE)</f>
        <v>Vance (Perry)</v>
      </c>
      <c r="D66" s="189" t="s">
        <v>6</v>
      </c>
      <c r="E66" s="214">
        <v>1</v>
      </c>
      <c r="F66" s="214">
        <v>425</v>
      </c>
      <c r="G66" s="214">
        <v>21</v>
      </c>
      <c r="H66" s="214">
        <v>35</v>
      </c>
      <c r="I66" s="214">
        <v>24289</v>
      </c>
      <c r="J66" s="214">
        <v>86072</v>
      </c>
      <c r="K66" s="189" t="s">
        <v>210</v>
      </c>
      <c r="L66" s="278">
        <v>13535.397440000001</v>
      </c>
      <c r="M66" s="278">
        <v>9.7156000000000002</v>
      </c>
      <c r="N66" s="278">
        <v>0</v>
      </c>
      <c r="O66" s="432">
        <v>0</v>
      </c>
    </row>
    <row r="67" spans="2:15" ht="14.4" x14ac:dyDescent="0.3">
      <c r="B67" s="188" t="s">
        <v>129</v>
      </c>
      <c r="C67" s="416" t="str">
        <f>VLOOKUP(B67,Sheet2!$A$3:$B$83,2,FALSE)</f>
        <v>Person</v>
      </c>
      <c r="D67" s="189" t="s">
        <v>6</v>
      </c>
      <c r="E67" s="214">
        <v>1</v>
      </c>
      <c r="F67" s="214">
        <v>18</v>
      </c>
      <c r="G67" s="214">
        <v>10</v>
      </c>
      <c r="H67" s="214">
        <v>13</v>
      </c>
      <c r="I67" s="214">
        <v>12944</v>
      </c>
      <c r="J67" s="189" t="s">
        <v>210</v>
      </c>
      <c r="K67" s="214">
        <v>8568</v>
      </c>
      <c r="L67" s="278">
        <v>8116.78539</v>
      </c>
      <c r="M67" s="278">
        <v>4.2860899999999997</v>
      </c>
      <c r="N67" s="278">
        <v>5372.7300100000002</v>
      </c>
      <c r="O67" s="432">
        <v>2.8370899999999999</v>
      </c>
    </row>
    <row r="68" spans="2:15" ht="14.4" x14ac:dyDescent="0.3">
      <c r="B68" s="188" t="s">
        <v>131</v>
      </c>
      <c r="C68" s="416" t="str">
        <f>VLOOKUP(B68,Sheet2!$A$3:$B$83,2,FALSE)</f>
        <v>Pettigrew</v>
      </c>
      <c r="D68" s="189" t="s">
        <v>9</v>
      </c>
      <c r="E68" s="214">
        <v>1</v>
      </c>
      <c r="F68" s="214">
        <v>200</v>
      </c>
      <c r="G68" s="214">
        <v>28</v>
      </c>
      <c r="H68" s="214">
        <v>86</v>
      </c>
      <c r="I68" s="214">
        <v>35541</v>
      </c>
      <c r="J68" s="214">
        <v>24060</v>
      </c>
      <c r="K68" s="214">
        <v>71112</v>
      </c>
      <c r="L68" s="278">
        <v>20045.685280000002</v>
      </c>
      <c r="M68" s="278">
        <v>3.80769</v>
      </c>
      <c r="N68" s="278">
        <v>40108.29103</v>
      </c>
      <c r="O68" s="432">
        <v>7.6185999999999998</v>
      </c>
    </row>
    <row r="69" spans="2:15" ht="14.4" x14ac:dyDescent="0.3">
      <c r="B69" s="188" t="s">
        <v>133</v>
      </c>
      <c r="C69" s="416" t="str">
        <f>VLOOKUP(B69,Sheet2!$A$3:$B$83,2,FALSE)</f>
        <v>Polk</v>
      </c>
      <c r="D69" s="189" t="s">
        <v>6</v>
      </c>
      <c r="E69" s="214">
        <v>2</v>
      </c>
      <c r="F69" s="214">
        <v>35</v>
      </c>
      <c r="G69" s="214">
        <v>18</v>
      </c>
      <c r="H69" s="214">
        <v>45</v>
      </c>
      <c r="I69" s="214">
        <v>19581</v>
      </c>
      <c r="J69" s="214">
        <v>68347</v>
      </c>
      <c r="K69" s="189" t="s">
        <v>210</v>
      </c>
      <c r="L69" s="278">
        <v>23141.01352</v>
      </c>
      <c r="M69" s="278">
        <v>3.66</v>
      </c>
      <c r="N69" s="278">
        <v>0</v>
      </c>
      <c r="O69" s="432">
        <v>0</v>
      </c>
    </row>
    <row r="70" spans="2:15" ht="14.4" x14ac:dyDescent="0.3">
      <c r="B70" s="188" t="s">
        <v>135</v>
      </c>
      <c r="C70" s="416" t="str">
        <f>VLOOKUP(B70,Sheet2!$A$3:$B$83,2,FALSE)</f>
        <v>Johnston</v>
      </c>
      <c r="D70" s="189" t="s">
        <v>6</v>
      </c>
      <c r="E70" s="214">
        <v>3</v>
      </c>
      <c r="F70" s="214">
        <v>0</v>
      </c>
      <c r="G70" s="214">
        <v>25</v>
      </c>
      <c r="H70" s="214">
        <v>48</v>
      </c>
      <c r="I70" s="214">
        <v>37201</v>
      </c>
      <c r="J70" s="214">
        <v>36498</v>
      </c>
      <c r="K70" s="214">
        <v>29018</v>
      </c>
      <c r="L70" s="278">
        <v>5326.8172299999997</v>
      </c>
      <c r="M70" s="278">
        <v>2.9623300000000001</v>
      </c>
      <c r="N70" s="278">
        <v>4155.09213</v>
      </c>
      <c r="O70" s="432">
        <v>2.3107199999999999</v>
      </c>
    </row>
    <row r="71" spans="2:15" ht="14.4" x14ac:dyDescent="0.3">
      <c r="B71" s="188" t="s">
        <v>137</v>
      </c>
      <c r="C71" s="416" t="str">
        <f>VLOOKUP(B71,Sheet2!$A$3:$B$83,2,FALSE)</f>
        <v>Randolph</v>
      </c>
      <c r="D71" s="189" t="s">
        <v>6</v>
      </c>
      <c r="E71" s="214">
        <v>2</v>
      </c>
      <c r="F71" s="214">
        <v>72</v>
      </c>
      <c r="G71" s="214">
        <v>72</v>
      </c>
      <c r="H71" s="214">
        <v>154</v>
      </c>
      <c r="I71" s="214">
        <v>77236</v>
      </c>
      <c r="J71" s="214">
        <v>192100</v>
      </c>
      <c r="K71" s="214">
        <v>35577</v>
      </c>
      <c r="L71" s="278">
        <v>13347.48106</v>
      </c>
      <c r="M71" s="278">
        <v>4.5913700000000004</v>
      </c>
      <c r="N71" s="278">
        <v>6148.2124100000001</v>
      </c>
      <c r="O71" s="432">
        <v>2.1149100000000001</v>
      </c>
    </row>
    <row r="72" spans="2:15" ht="14.4" x14ac:dyDescent="0.3">
      <c r="B72" s="188" t="s">
        <v>139</v>
      </c>
      <c r="C72" s="416" t="str">
        <f>VLOOKUP(B72,Sheet2!$A$3:$B$83,2,FALSE)</f>
        <v>Roanoke Rapids</v>
      </c>
      <c r="D72" s="189" t="s">
        <v>39</v>
      </c>
      <c r="E72" s="214">
        <v>1</v>
      </c>
      <c r="F72" s="214">
        <v>28</v>
      </c>
      <c r="G72" s="214">
        <v>8</v>
      </c>
      <c r="H72" s="214">
        <v>13</v>
      </c>
      <c r="I72" s="214">
        <v>5864</v>
      </c>
      <c r="J72" s="214">
        <v>34069</v>
      </c>
      <c r="K72" s="189" t="s">
        <v>210</v>
      </c>
      <c r="L72" s="278">
        <v>9804.7083999999995</v>
      </c>
      <c r="M72" s="278">
        <v>2.5352399999999999</v>
      </c>
      <c r="N72" s="278">
        <v>0</v>
      </c>
      <c r="O72" s="432">
        <v>0</v>
      </c>
    </row>
    <row r="73" spans="2:15" ht="14.4" x14ac:dyDescent="0.3">
      <c r="B73" s="188" t="s">
        <v>141</v>
      </c>
      <c r="C73" s="416" t="str">
        <f>VLOOKUP(B73,Sheet2!$A$3:$B$83,2,FALSE)</f>
        <v>Robeson</v>
      </c>
      <c r="D73" s="189" t="s">
        <v>6</v>
      </c>
      <c r="E73" s="214">
        <v>1</v>
      </c>
      <c r="F73" s="214">
        <v>18</v>
      </c>
      <c r="G73" s="214">
        <v>22</v>
      </c>
      <c r="H73" s="214">
        <v>64</v>
      </c>
      <c r="I73" s="214">
        <v>37511</v>
      </c>
      <c r="J73" s="214">
        <v>50158</v>
      </c>
      <c r="K73" s="214">
        <v>15856</v>
      </c>
      <c r="L73" s="278">
        <v>7103.27981</v>
      </c>
      <c r="M73" s="278">
        <v>3.1880799999999998</v>
      </c>
      <c r="N73" s="278">
        <v>3002.57537</v>
      </c>
      <c r="O73" s="432">
        <v>1.34761</v>
      </c>
    </row>
    <row r="74" spans="2:15" ht="14.4" x14ac:dyDescent="0.3">
      <c r="B74" s="188" t="s">
        <v>143</v>
      </c>
      <c r="C74" s="416" t="str">
        <f>VLOOKUP(B74,Sheet2!$A$3:$B$83,2,FALSE)</f>
        <v>Rockingham</v>
      </c>
      <c r="D74" s="189" t="s">
        <v>6</v>
      </c>
      <c r="E74" s="214">
        <v>2</v>
      </c>
      <c r="F74" s="214">
        <v>2941</v>
      </c>
      <c r="G74" s="214">
        <v>33</v>
      </c>
      <c r="H74" s="214">
        <v>93</v>
      </c>
      <c r="I74" s="214">
        <v>109737</v>
      </c>
      <c r="J74" s="214">
        <v>0</v>
      </c>
      <c r="K74" s="214">
        <v>0</v>
      </c>
      <c r="L74" s="278">
        <v>29888.059700000002</v>
      </c>
      <c r="M74" s="278">
        <v>8.9043299999999999</v>
      </c>
      <c r="N74" s="278">
        <v>0</v>
      </c>
      <c r="O74" s="432">
        <v>0</v>
      </c>
    </row>
    <row r="75" spans="2:15" ht="14.4" x14ac:dyDescent="0.3">
      <c r="B75" s="188" t="s">
        <v>145</v>
      </c>
      <c r="C75" s="416" t="str">
        <f>VLOOKUP(B75,Sheet2!$A$3:$B$83,2,FALSE)</f>
        <v>Rowan</v>
      </c>
      <c r="D75" s="189" t="s">
        <v>6</v>
      </c>
      <c r="E75" s="214">
        <v>2</v>
      </c>
      <c r="F75" s="214">
        <v>78</v>
      </c>
      <c r="G75" s="214">
        <v>50</v>
      </c>
      <c r="H75" s="214">
        <v>94</v>
      </c>
      <c r="I75" s="214">
        <v>66215</v>
      </c>
      <c r="J75" s="214">
        <v>149869</v>
      </c>
      <c r="K75" s="214">
        <v>47442</v>
      </c>
      <c r="L75" s="278">
        <v>11664.38834</v>
      </c>
      <c r="M75" s="278">
        <v>6.9233599999999997</v>
      </c>
      <c r="N75" s="278">
        <v>8357.3497200000002</v>
      </c>
      <c r="O75" s="432">
        <v>4.9604799999999996</v>
      </c>
    </row>
    <row r="76" spans="2:15" ht="14.4" x14ac:dyDescent="0.3">
      <c r="B76" s="188" t="s">
        <v>147</v>
      </c>
      <c r="C76" s="416" t="str">
        <f>VLOOKUP(B76,Sheet2!$A$3:$B$83,2,FALSE)</f>
        <v>Rutherford</v>
      </c>
      <c r="D76" s="189" t="s">
        <v>6</v>
      </c>
      <c r="E76" s="214">
        <v>2</v>
      </c>
      <c r="F76" s="214">
        <v>515</v>
      </c>
      <c r="G76" s="214">
        <v>17</v>
      </c>
      <c r="H76" s="214">
        <v>34</v>
      </c>
      <c r="I76" s="214">
        <v>18816</v>
      </c>
      <c r="J76" s="214">
        <v>73743</v>
      </c>
      <c r="K76" s="214">
        <v>21408</v>
      </c>
      <c r="L76" s="278">
        <v>6938.46245</v>
      </c>
      <c r="M76" s="278">
        <v>2.7516799999999999</v>
      </c>
      <c r="N76" s="278">
        <v>7894.2710500000003</v>
      </c>
      <c r="O76" s="432">
        <v>3.1307399999999999</v>
      </c>
    </row>
    <row r="77" spans="2:15" ht="14.4" x14ac:dyDescent="0.3">
      <c r="B77" s="188" t="s">
        <v>149</v>
      </c>
      <c r="C77" s="416" t="str">
        <f>VLOOKUP(B77,Sheet2!$A$3:$B$83,2,FALSE)</f>
        <v>Sampson</v>
      </c>
      <c r="D77" s="189" t="s">
        <v>6</v>
      </c>
      <c r="E77" s="214">
        <v>2</v>
      </c>
      <c r="F77" s="214">
        <v>0</v>
      </c>
      <c r="G77" s="214">
        <v>16</v>
      </c>
      <c r="H77" s="214">
        <v>32</v>
      </c>
      <c r="I77" s="214">
        <v>20716</v>
      </c>
      <c r="J77" s="189" t="s">
        <v>210</v>
      </c>
      <c r="K77" s="189" t="s">
        <v>210</v>
      </c>
      <c r="L77" s="278">
        <v>8202.01764</v>
      </c>
      <c r="M77" s="278">
        <v>3.1123799999999999</v>
      </c>
      <c r="N77" s="278">
        <v>0</v>
      </c>
      <c r="O77" s="432">
        <v>0</v>
      </c>
    </row>
    <row r="78" spans="2:15" ht="14.4" x14ac:dyDescent="0.3">
      <c r="B78" s="188" t="s">
        <v>152</v>
      </c>
      <c r="C78" s="416" t="str">
        <f>VLOOKUP(B78,Sheet2!$A$3:$B$83,2,FALSE)</f>
        <v>Sandhill</v>
      </c>
      <c r="D78" s="189" t="s">
        <v>9</v>
      </c>
      <c r="E78" s="214">
        <v>2</v>
      </c>
      <c r="F78" s="214">
        <v>261</v>
      </c>
      <c r="G78" s="214">
        <v>81</v>
      </c>
      <c r="H78" s="214">
        <v>136</v>
      </c>
      <c r="I78" s="214">
        <v>60142</v>
      </c>
      <c r="J78" s="214">
        <v>157092</v>
      </c>
      <c r="K78" s="214">
        <v>17265</v>
      </c>
      <c r="L78" s="278">
        <v>6388.7059399999998</v>
      </c>
      <c r="M78" s="278">
        <v>2.1652499999999999</v>
      </c>
      <c r="N78" s="278">
        <v>1834.00965</v>
      </c>
      <c r="O78" s="432">
        <v>0.62158000000000002</v>
      </c>
    </row>
    <row r="79" spans="2:15" ht="14.4" x14ac:dyDescent="0.3">
      <c r="B79" s="188" t="s">
        <v>154</v>
      </c>
      <c r="C79" s="416" t="str">
        <f>VLOOKUP(B79,Sheet2!$A$3:$B$83,2,FALSE)</f>
        <v>Scotland</v>
      </c>
      <c r="D79" s="189" t="s">
        <v>6</v>
      </c>
      <c r="E79" s="214">
        <v>1</v>
      </c>
      <c r="F79" s="214">
        <v>0</v>
      </c>
      <c r="G79" s="214">
        <v>9</v>
      </c>
      <c r="H79" s="214">
        <v>14</v>
      </c>
      <c r="I79" s="214">
        <v>12937</v>
      </c>
      <c r="J79" s="189" t="s">
        <v>210</v>
      </c>
      <c r="K79" s="214">
        <v>2144</v>
      </c>
      <c r="L79" s="278">
        <v>9063.0779600000005</v>
      </c>
      <c r="M79" s="278">
        <v>4.6975300000000004</v>
      </c>
      <c r="N79" s="278">
        <v>1501.9895799999999</v>
      </c>
      <c r="O79" s="432">
        <v>0.77849999999999997</v>
      </c>
    </row>
    <row r="80" spans="2:15" ht="14.4" x14ac:dyDescent="0.3">
      <c r="B80" s="188" t="s">
        <v>156</v>
      </c>
      <c r="C80" s="416" t="str">
        <f>VLOOKUP(B80,Sheet2!$A$3:$B$83,2,FALSE)</f>
        <v>Pitt (Sheppard)</v>
      </c>
      <c r="D80" s="189" t="s">
        <v>6</v>
      </c>
      <c r="E80" s="214">
        <v>2</v>
      </c>
      <c r="F80" s="214">
        <v>0</v>
      </c>
      <c r="G80" s="214">
        <v>42</v>
      </c>
      <c r="H80" s="214">
        <v>127</v>
      </c>
      <c r="I80" s="214">
        <v>107975</v>
      </c>
      <c r="J80" s="214">
        <v>271166</v>
      </c>
      <c r="K80" s="189" t="s">
        <v>210</v>
      </c>
      <c r="L80" s="278">
        <v>15714.231659999999</v>
      </c>
      <c r="M80" s="278">
        <v>7.5233400000000001</v>
      </c>
      <c r="N80" s="278">
        <v>0</v>
      </c>
      <c r="O80" s="432">
        <v>0</v>
      </c>
    </row>
    <row r="81" spans="2:15" ht="14.4" x14ac:dyDescent="0.3">
      <c r="B81" s="188" t="s">
        <v>158</v>
      </c>
      <c r="C81" s="416" t="str">
        <f>VLOOKUP(B81,Sheet2!$A$3:$B$83,2,FALSE)</f>
        <v>Southern Pines</v>
      </c>
      <c r="D81" s="189" t="s">
        <v>39</v>
      </c>
      <c r="E81" s="214">
        <v>3</v>
      </c>
      <c r="F81" s="214">
        <v>65</v>
      </c>
      <c r="G81" s="214">
        <v>12</v>
      </c>
      <c r="H81" s="214">
        <v>15</v>
      </c>
      <c r="I81" s="214">
        <v>6388</v>
      </c>
      <c r="J81" s="214">
        <v>41536</v>
      </c>
      <c r="K81" s="214">
        <v>4358</v>
      </c>
      <c r="L81" s="278">
        <v>11425.096579999999</v>
      </c>
      <c r="M81" s="278">
        <v>2.31785</v>
      </c>
      <c r="N81" s="278">
        <v>7794.3911900000003</v>
      </c>
      <c r="O81" s="432">
        <v>1.58128</v>
      </c>
    </row>
    <row r="82" spans="2:15" ht="14.4" x14ac:dyDescent="0.3">
      <c r="B82" s="188" t="s">
        <v>160</v>
      </c>
      <c r="C82" s="416" t="str">
        <f>VLOOKUP(B82,Sheet2!$A$3:$B$83,2,FALSE)</f>
        <v>Stanly</v>
      </c>
      <c r="D82" s="189" t="s">
        <v>6</v>
      </c>
      <c r="E82" s="214">
        <v>2</v>
      </c>
      <c r="F82" s="214">
        <v>273</v>
      </c>
      <c r="G82" s="214">
        <v>20</v>
      </c>
      <c r="H82" s="214">
        <v>42</v>
      </c>
      <c r="I82" s="214">
        <v>11750</v>
      </c>
      <c r="J82" s="214">
        <v>30482</v>
      </c>
      <c r="K82" s="189" t="s">
        <v>210</v>
      </c>
      <c r="L82" s="278">
        <v>4704.2903100000003</v>
      </c>
      <c r="M82" s="278">
        <v>1.45709</v>
      </c>
      <c r="N82" s="278">
        <v>0</v>
      </c>
      <c r="O82" s="432">
        <v>0</v>
      </c>
    </row>
    <row r="83" spans="2:15" ht="14.4" x14ac:dyDescent="0.3">
      <c r="B83" s="188" t="s">
        <v>162</v>
      </c>
      <c r="C83" s="416" t="str">
        <f>VLOOKUP(B83,Sheet2!$A$3:$B$83,2,FALSE)</f>
        <v>Transylvania</v>
      </c>
      <c r="D83" s="189" t="s">
        <v>6</v>
      </c>
      <c r="E83" s="214">
        <v>2</v>
      </c>
      <c r="F83" s="214">
        <v>1013</v>
      </c>
      <c r="G83" s="214">
        <v>34</v>
      </c>
      <c r="H83" s="214">
        <v>47</v>
      </c>
      <c r="I83" s="214">
        <v>24408</v>
      </c>
      <c r="J83" s="214">
        <v>155602</v>
      </c>
      <c r="K83" s="214">
        <v>38458</v>
      </c>
      <c r="L83" s="278">
        <v>17705.43175</v>
      </c>
      <c r="M83" s="278">
        <v>7.0953499999999998</v>
      </c>
      <c r="N83" s="278">
        <v>27897.22609</v>
      </c>
      <c r="O83" s="432">
        <v>11.179650000000001</v>
      </c>
    </row>
    <row r="84" spans="2:15" ht="14.4" x14ac:dyDescent="0.3">
      <c r="B84" s="188" t="s">
        <v>164</v>
      </c>
      <c r="C84" s="416" t="str">
        <f>VLOOKUP(B84,Sheet2!$A$3:$B$83,2,FALSE)</f>
        <v>Union</v>
      </c>
      <c r="D84" s="189" t="s">
        <v>6</v>
      </c>
      <c r="E84" s="214">
        <v>3</v>
      </c>
      <c r="F84" s="214">
        <v>604</v>
      </c>
      <c r="G84" s="214">
        <v>74</v>
      </c>
      <c r="H84" s="214">
        <v>162</v>
      </c>
      <c r="I84" s="214">
        <v>67964</v>
      </c>
      <c r="J84" s="214">
        <v>1035939</v>
      </c>
      <c r="K84" s="214">
        <v>57338</v>
      </c>
      <c r="L84" s="278">
        <v>7446.6080300000003</v>
      </c>
      <c r="M84" s="278">
        <v>6.3941999999999997</v>
      </c>
      <c r="N84" s="278">
        <v>6282.3496400000004</v>
      </c>
      <c r="O84" s="432">
        <v>5.3944900000000002</v>
      </c>
    </row>
    <row r="85" spans="2:15" ht="14.4" x14ac:dyDescent="0.3">
      <c r="B85" s="188" t="s">
        <v>166</v>
      </c>
      <c r="C85" s="416" t="str">
        <f>VLOOKUP(B85,Sheet2!$A$3:$B$83,2,FALSE)</f>
        <v>Wake</v>
      </c>
      <c r="D85" s="189" t="s">
        <v>6</v>
      </c>
      <c r="E85" s="214">
        <v>3</v>
      </c>
      <c r="F85" s="214">
        <v>-1</v>
      </c>
      <c r="G85" s="214">
        <v>387</v>
      </c>
      <c r="H85" s="214">
        <v>488</v>
      </c>
      <c r="I85" s="214">
        <v>509307</v>
      </c>
      <c r="J85" s="214">
        <v>5259949</v>
      </c>
      <c r="K85" s="214">
        <v>1296209</v>
      </c>
      <c r="L85" s="278">
        <v>12140.56739</v>
      </c>
      <c r="M85" s="278">
        <v>7.9115700000000002</v>
      </c>
      <c r="N85" s="278">
        <v>30898.284749999999</v>
      </c>
      <c r="O85" s="432">
        <v>20.135290000000001</v>
      </c>
    </row>
    <row r="86" spans="2:15" ht="14.4" x14ac:dyDescent="0.3">
      <c r="B86" s="188" t="s">
        <v>168</v>
      </c>
      <c r="C86" s="416" t="str">
        <f>VLOOKUP(B86,Sheet2!$A$3:$B$83,2,FALSE)</f>
        <v>Warren</v>
      </c>
      <c r="D86" s="189" t="s">
        <v>6</v>
      </c>
      <c r="E86" s="214">
        <v>1</v>
      </c>
      <c r="F86" s="214">
        <v>269</v>
      </c>
      <c r="G86" s="214">
        <v>19</v>
      </c>
      <c r="H86" s="214">
        <v>29</v>
      </c>
      <c r="I86" s="214">
        <v>15975</v>
      </c>
      <c r="J86" s="189" t="s">
        <v>210</v>
      </c>
      <c r="K86" s="189" t="s">
        <v>210</v>
      </c>
      <c r="L86" s="278">
        <v>19836.835050000002</v>
      </c>
      <c r="M86" s="278">
        <v>5.9079100000000002</v>
      </c>
      <c r="N86" s="278">
        <v>0</v>
      </c>
      <c r="O86" s="432">
        <v>0</v>
      </c>
    </row>
    <row r="87" spans="2:15" ht="14.4" x14ac:dyDescent="0.3">
      <c r="B87" s="188" t="s">
        <v>170</v>
      </c>
      <c r="C87" s="416" t="str">
        <f>VLOOKUP(B87,Sheet2!$A$3:$B$83,2,FALSE)</f>
        <v>Wayne</v>
      </c>
      <c r="D87" s="189" t="s">
        <v>6</v>
      </c>
      <c r="E87" s="214">
        <v>2</v>
      </c>
      <c r="F87" s="214">
        <v>384</v>
      </c>
      <c r="G87" s="214">
        <v>50</v>
      </c>
      <c r="H87" s="214">
        <v>123</v>
      </c>
      <c r="I87" s="214">
        <v>65406</v>
      </c>
      <c r="J87" s="214">
        <v>59755</v>
      </c>
      <c r="K87" s="214">
        <v>80560</v>
      </c>
      <c r="L87" s="278">
        <v>13086.958259999999</v>
      </c>
      <c r="M87" s="278">
        <v>8.0708300000000008</v>
      </c>
      <c r="N87" s="278">
        <v>16119.0924</v>
      </c>
      <c r="O87" s="432">
        <v>9.9407700000000006</v>
      </c>
    </row>
    <row r="88" spans="2:15" ht="14.4" x14ac:dyDescent="0.3">
      <c r="B88" s="191" t="s">
        <v>172</v>
      </c>
      <c r="C88" s="416" t="str">
        <f>VLOOKUP(B88,Sheet2!$A$3:$B$83,2,FALSE)</f>
        <v>Wilson</v>
      </c>
      <c r="D88" s="192" t="s">
        <v>6</v>
      </c>
      <c r="E88" s="215">
        <v>2</v>
      </c>
      <c r="F88" s="215">
        <v>0</v>
      </c>
      <c r="G88" s="215">
        <v>35</v>
      </c>
      <c r="H88" s="215">
        <v>53</v>
      </c>
      <c r="I88" s="215">
        <v>31453</v>
      </c>
      <c r="J88" s="192" t="s">
        <v>210</v>
      </c>
      <c r="K88" s="215">
        <v>33491</v>
      </c>
      <c r="L88" s="281">
        <v>9585.2380099999991</v>
      </c>
      <c r="M88" s="281">
        <v>2.8430800000000001</v>
      </c>
      <c r="N88" s="281">
        <v>10206.31438</v>
      </c>
      <c r="O88" s="433">
        <v>3.0272999999999999</v>
      </c>
    </row>
    <row r="89" spans="2:15" ht="15" thickBot="1" x14ac:dyDescent="0.35">
      <c r="B89" s="396"/>
      <c r="C89" s="396"/>
      <c r="D89" s="396"/>
      <c r="E89" s="397"/>
      <c r="F89" s="397"/>
      <c r="G89" s="397"/>
      <c r="H89" s="397"/>
      <c r="I89" s="397"/>
      <c r="J89" s="396"/>
      <c r="K89" s="397"/>
      <c r="L89" s="398"/>
      <c r="M89" s="398"/>
      <c r="N89" s="398"/>
      <c r="O89" s="398"/>
    </row>
    <row r="90" spans="2:15" ht="14.4" x14ac:dyDescent="0.3">
      <c r="B90" s="393" t="s">
        <v>36</v>
      </c>
      <c r="C90" s="351" t="s">
        <v>36</v>
      </c>
      <c r="D90" s="352"/>
      <c r="E90" s="399" t="s">
        <v>173</v>
      </c>
      <c r="F90" s="213">
        <v>125320</v>
      </c>
      <c r="G90" s="213">
        <v>4142</v>
      </c>
      <c r="H90" s="213">
        <v>7627</v>
      </c>
      <c r="I90" s="213">
        <v>5219486</v>
      </c>
      <c r="J90" s="213">
        <v>38509353</v>
      </c>
      <c r="K90" s="213">
        <v>4628393</v>
      </c>
      <c r="L90" s="275">
        <v>1083487.0431599999</v>
      </c>
      <c r="M90" s="275">
        <v>423.28710999999998</v>
      </c>
      <c r="N90" s="275">
        <v>924182.50661000004</v>
      </c>
      <c r="O90" s="296">
        <v>292.95486</v>
      </c>
    </row>
    <row r="91" spans="2:15" ht="14.4" x14ac:dyDescent="0.3">
      <c r="B91" s="394" t="s">
        <v>36</v>
      </c>
      <c r="C91" s="327" t="s">
        <v>36</v>
      </c>
      <c r="D91" s="341"/>
      <c r="E91" s="400" t="s">
        <v>174</v>
      </c>
      <c r="F91" s="214">
        <v>1566.5</v>
      </c>
      <c r="G91" s="214">
        <v>51.135802469136003</v>
      </c>
      <c r="H91" s="214">
        <v>94.160493827159996</v>
      </c>
      <c r="I91" s="214">
        <v>64438.098765431998</v>
      </c>
      <c r="J91" s="214">
        <v>566314.01470587996</v>
      </c>
      <c r="K91" s="214">
        <v>79799.879310345001</v>
      </c>
      <c r="L91" s="278">
        <v>13376.383248889</v>
      </c>
      <c r="M91" s="278">
        <v>5.2257667901235001</v>
      </c>
      <c r="N91" s="278">
        <v>11409.660575432001</v>
      </c>
      <c r="O91" s="297">
        <v>3.6167266666667</v>
      </c>
    </row>
    <row r="92" spans="2:15" ht="14.4" x14ac:dyDescent="0.3">
      <c r="B92" s="394" t="s">
        <v>36</v>
      </c>
      <c r="C92" s="327" t="s">
        <v>36</v>
      </c>
      <c r="D92" s="341"/>
      <c r="E92" s="400" t="s">
        <v>176</v>
      </c>
      <c r="F92" s="214">
        <v>18</v>
      </c>
      <c r="G92" s="214">
        <v>17</v>
      </c>
      <c r="H92" s="214">
        <v>35</v>
      </c>
      <c r="I92" s="214">
        <v>18816</v>
      </c>
      <c r="J92" s="214">
        <v>37267</v>
      </c>
      <c r="K92" s="214">
        <v>12230</v>
      </c>
      <c r="L92" s="278">
        <v>8290.8609699999997</v>
      </c>
      <c r="M92" s="278">
        <v>2.7516799999999999</v>
      </c>
      <c r="N92" s="278">
        <v>0</v>
      </c>
      <c r="O92" s="297">
        <v>0</v>
      </c>
    </row>
    <row r="93" spans="2:15" ht="14.4" x14ac:dyDescent="0.3">
      <c r="B93" s="394" t="s">
        <v>36</v>
      </c>
      <c r="C93" s="327" t="s">
        <v>36</v>
      </c>
      <c r="D93" s="341"/>
      <c r="E93" s="400" t="s">
        <v>177</v>
      </c>
      <c r="F93" s="214">
        <v>227.5</v>
      </c>
      <c r="G93" s="214">
        <v>32</v>
      </c>
      <c r="H93" s="214">
        <v>58</v>
      </c>
      <c r="I93" s="214">
        <v>37201</v>
      </c>
      <c r="J93" s="214">
        <v>87487</v>
      </c>
      <c r="K93" s="214">
        <v>30619.5</v>
      </c>
      <c r="L93" s="278">
        <v>11534.20516</v>
      </c>
      <c r="M93" s="278">
        <v>3.88381</v>
      </c>
      <c r="N93" s="278">
        <v>5168.8686699999998</v>
      </c>
      <c r="O93" s="297">
        <v>1.7104900000000001</v>
      </c>
    </row>
    <row r="94" spans="2:15" ht="15" thickBot="1" x14ac:dyDescent="0.35">
      <c r="B94" s="395" t="s">
        <v>36</v>
      </c>
      <c r="C94" s="358" t="s">
        <v>36</v>
      </c>
      <c r="D94" s="360"/>
      <c r="E94" s="401" t="s">
        <v>178</v>
      </c>
      <c r="F94" s="219">
        <v>1000</v>
      </c>
      <c r="G94" s="219">
        <v>54</v>
      </c>
      <c r="H94" s="219">
        <v>113</v>
      </c>
      <c r="I94" s="219">
        <v>65411</v>
      </c>
      <c r="J94" s="219">
        <v>207544</v>
      </c>
      <c r="K94" s="219">
        <v>47742</v>
      </c>
      <c r="L94" s="288">
        <v>16670.290229999999</v>
      </c>
      <c r="M94" s="288">
        <v>6.66195</v>
      </c>
      <c r="N94" s="288">
        <v>15524.046679999999</v>
      </c>
      <c r="O94" s="298">
        <v>4.6374399999999998</v>
      </c>
    </row>
  </sheetData>
  <autoFilter ref="C7:O7" xr:uid="{B1F47281-EEC3-4478-B96B-3C463EFE68D4}"/>
  <mergeCells count="2">
    <mergeCell ref="B5:B7"/>
    <mergeCell ref="B2:E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1A32-EA51-4E0C-A570-1BD0F7DC2187}">
  <dimension ref="B1:O93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09375" defaultRowHeight="13.8" x14ac:dyDescent="0.3"/>
  <cols>
    <col min="1" max="1" width="4.33203125" style="62" customWidth="1"/>
    <col min="2" max="2" width="9.109375" style="62"/>
    <col min="3" max="3" width="13.6640625" style="62" customWidth="1"/>
    <col min="4" max="4" width="15.88671875" style="62" customWidth="1"/>
    <col min="5" max="5" width="14.88671875" style="62" customWidth="1"/>
    <col min="6" max="6" width="11.88671875" style="62" customWidth="1"/>
    <col min="7" max="7" width="15" style="62" bestFit="1" customWidth="1"/>
    <col min="8" max="8" width="13.88671875" style="62" bestFit="1" customWidth="1"/>
    <col min="9" max="9" width="10.6640625" style="62" bestFit="1" customWidth="1"/>
    <col min="10" max="10" width="11.33203125" style="62" bestFit="1" customWidth="1"/>
    <col min="11" max="11" width="9.109375" style="62"/>
    <col min="12" max="12" width="11.88671875" style="62" bestFit="1" customWidth="1"/>
    <col min="13" max="13" width="14.109375" style="62" bestFit="1" customWidth="1"/>
    <col min="14" max="14" width="10.5546875" style="62" bestFit="1" customWidth="1"/>
    <col min="15" max="15" width="32.109375" style="62" customWidth="1"/>
    <col min="16" max="16384" width="9.109375" style="62"/>
  </cols>
  <sheetData>
    <row r="1" spans="2:15" ht="14.4" x14ac:dyDescent="0.3">
      <c r="O1" s="52" t="s">
        <v>436</v>
      </c>
    </row>
    <row r="2" spans="2:15" ht="12.75" customHeight="1" x14ac:dyDescent="0.3">
      <c r="B2" s="676" t="s">
        <v>561</v>
      </c>
      <c r="C2" s="676"/>
      <c r="D2" s="676"/>
      <c r="E2" s="676"/>
      <c r="F2" s="676"/>
      <c r="O2" s="51" t="s">
        <v>180</v>
      </c>
    </row>
    <row r="3" spans="2:15" ht="12.75" customHeight="1" x14ac:dyDescent="0.3">
      <c r="B3" s="676"/>
      <c r="C3" s="676"/>
      <c r="D3" s="676"/>
      <c r="E3" s="676"/>
      <c r="F3" s="676"/>
    </row>
    <row r="4" spans="2:15" ht="13.5" customHeight="1" thickBot="1" x14ac:dyDescent="0.35">
      <c r="B4" s="676"/>
      <c r="C4" s="676"/>
      <c r="D4" s="676"/>
      <c r="E4" s="676"/>
      <c r="F4" s="676"/>
    </row>
    <row r="5" spans="2:15" ht="14.4" x14ac:dyDescent="0.3">
      <c r="B5" s="644" t="s">
        <v>422</v>
      </c>
      <c r="C5" s="138"/>
      <c r="D5" s="434"/>
      <c r="E5" s="679" t="s">
        <v>527</v>
      </c>
      <c r="F5" s="668"/>
      <c r="G5" s="666" t="s">
        <v>528</v>
      </c>
      <c r="H5" s="667"/>
      <c r="I5" s="667"/>
      <c r="J5" s="668"/>
      <c r="K5" s="666" t="s">
        <v>306</v>
      </c>
      <c r="L5" s="667"/>
      <c r="M5" s="667"/>
      <c r="N5" s="668"/>
      <c r="O5" s="415" t="s">
        <v>526</v>
      </c>
    </row>
    <row r="6" spans="2:15" ht="14.4" x14ac:dyDescent="0.3">
      <c r="B6" s="645"/>
      <c r="C6" s="439" t="s">
        <v>181</v>
      </c>
      <c r="D6" s="435" t="s">
        <v>182</v>
      </c>
      <c r="E6" s="378" t="s">
        <v>531</v>
      </c>
      <c r="F6" s="74" t="s">
        <v>525</v>
      </c>
      <c r="G6" s="74" t="s">
        <v>521</v>
      </c>
      <c r="H6" s="74" t="s">
        <v>486</v>
      </c>
      <c r="I6" s="74" t="s">
        <v>521</v>
      </c>
      <c r="J6" s="74" t="s">
        <v>486</v>
      </c>
      <c r="K6" s="74" t="s">
        <v>523</v>
      </c>
      <c r="L6" s="74" t="s">
        <v>360</v>
      </c>
      <c r="M6" s="74" t="s">
        <v>531</v>
      </c>
      <c r="N6" s="202" t="s">
        <v>524</v>
      </c>
      <c r="O6" s="83" t="s">
        <v>530</v>
      </c>
    </row>
    <row r="7" spans="2:15" ht="15" thickBot="1" x14ac:dyDescent="0.35">
      <c r="B7" s="646"/>
      <c r="C7" s="440"/>
      <c r="D7" s="436"/>
      <c r="E7" s="402"/>
      <c r="F7" s="269"/>
      <c r="G7" s="269" t="s">
        <v>532</v>
      </c>
      <c r="H7" s="269" t="s">
        <v>531</v>
      </c>
      <c r="I7" s="269" t="s">
        <v>522</v>
      </c>
      <c r="J7" s="269" t="s">
        <v>522</v>
      </c>
      <c r="K7" s="269"/>
      <c r="L7" s="269"/>
      <c r="M7" s="269"/>
      <c r="N7" s="210"/>
      <c r="O7" s="403" t="s">
        <v>529</v>
      </c>
    </row>
    <row r="8" spans="2:15" ht="14.4" x14ac:dyDescent="0.3">
      <c r="B8" s="421" t="s">
        <v>5</v>
      </c>
      <c r="C8" s="429" t="str">
        <f>VLOOKUP(B8,Sheet2!$A$3:$B$83,2,FALSE)</f>
        <v>Alamance</v>
      </c>
      <c r="D8" s="417" t="s">
        <v>6</v>
      </c>
      <c r="E8" s="418">
        <v>1485</v>
      </c>
      <c r="F8" s="418">
        <v>345</v>
      </c>
      <c r="G8" s="418">
        <v>195</v>
      </c>
      <c r="H8" s="418">
        <v>7405</v>
      </c>
      <c r="I8" s="418">
        <v>20</v>
      </c>
      <c r="J8" s="418">
        <v>164</v>
      </c>
      <c r="K8" s="418">
        <v>51143</v>
      </c>
      <c r="L8" s="418">
        <v>6335</v>
      </c>
      <c r="M8" s="418">
        <v>509769</v>
      </c>
      <c r="N8" s="418">
        <v>78300</v>
      </c>
      <c r="O8" s="611" t="s">
        <v>410</v>
      </c>
    </row>
    <row r="9" spans="2:15" ht="14.4" x14ac:dyDescent="0.3">
      <c r="B9" s="423" t="s">
        <v>8</v>
      </c>
      <c r="C9" s="416" t="str">
        <f>VLOOKUP(B9,Sheet2!$A$3:$B$83,2,FALSE)</f>
        <v>Albemarle</v>
      </c>
      <c r="D9" s="419" t="s">
        <v>9</v>
      </c>
      <c r="E9" s="420">
        <v>492</v>
      </c>
      <c r="F9" s="420">
        <v>78</v>
      </c>
      <c r="G9" s="420">
        <v>40</v>
      </c>
      <c r="H9" s="420">
        <v>2385</v>
      </c>
      <c r="I9" s="420">
        <v>21</v>
      </c>
      <c r="J9" s="420">
        <v>529</v>
      </c>
      <c r="K9" s="420">
        <v>8654</v>
      </c>
      <c r="L9" s="420">
        <v>1054</v>
      </c>
      <c r="M9" s="420">
        <v>123152</v>
      </c>
      <c r="N9" s="420">
        <v>28040</v>
      </c>
      <c r="O9" s="612" t="s">
        <v>410</v>
      </c>
    </row>
    <row r="10" spans="2:15" ht="14.4" x14ac:dyDescent="0.3">
      <c r="B10" s="423" t="s">
        <v>11</v>
      </c>
      <c r="C10" s="416" t="str">
        <f>VLOOKUP(B10,Sheet2!$A$3:$B$83,2,FALSE)</f>
        <v>Alexander</v>
      </c>
      <c r="D10" s="419" t="s">
        <v>6</v>
      </c>
      <c r="E10" s="420">
        <v>667</v>
      </c>
      <c r="F10" s="420">
        <v>99</v>
      </c>
      <c r="G10" s="420">
        <v>64</v>
      </c>
      <c r="H10" s="420">
        <v>1438</v>
      </c>
      <c r="I10" s="420">
        <v>2</v>
      </c>
      <c r="J10" s="420">
        <v>27</v>
      </c>
      <c r="K10" s="420">
        <v>9900</v>
      </c>
      <c r="L10" s="420">
        <v>1589</v>
      </c>
      <c r="M10" s="420">
        <v>621480</v>
      </c>
      <c r="N10" s="420">
        <v>308280</v>
      </c>
      <c r="O10" s="612" t="s">
        <v>410</v>
      </c>
    </row>
    <row r="11" spans="2:15" ht="14.4" x14ac:dyDescent="0.3">
      <c r="B11" s="423" t="s">
        <v>13</v>
      </c>
      <c r="C11" s="416" t="str">
        <f>VLOOKUP(B11,Sheet2!$A$3:$B$83,2,FALSE)</f>
        <v>Appalachian</v>
      </c>
      <c r="D11" s="419" t="s">
        <v>9</v>
      </c>
      <c r="E11" s="420">
        <v>1914</v>
      </c>
      <c r="F11" s="420">
        <v>367</v>
      </c>
      <c r="G11" s="420">
        <v>319</v>
      </c>
      <c r="H11" s="420">
        <v>11510</v>
      </c>
      <c r="I11" s="420">
        <v>27</v>
      </c>
      <c r="J11" s="420">
        <v>329</v>
      </c>
      <c r="K11" s="420">
        <v>73061</v>
      </c>
      <c r="L11" s="420">
        <v>8594</v>
      </c>
      <c r="M11" s="420">
        <v>602310</v>
      </c>
      <c r="N11" s="420">
        <v>214586</v>
      </c>
      <c r="O11" s="612" t="s">
        <v>410</v>
      </c>
    </row>
    <row r="12" spans="2:15" ht="14.4" x14ac:dyDescent="0.3">
      <c r="B12" s="423" t="s">
        <v>15</v>
      </c>
      <c r="C12" s="416" t="str">
        <f>VLOOKUP(B12,Sheet2!$A$3:$B$83,2,FALSE)</f>
        <v>AMY</v>
      </c>
      <c r="D12" s="419" t="s">
        <v>9</v>
      </c>
      <c r="E12" s="420">
        <v>0</v>
      </c>
      <c r="F12" s="420">
        <v>0</v>
      </c>
      <c r="G12" s="420">
        <v>42</v>
      </c>
      <c r="H12" s="420">
        <v>474</v>
      </c>
      <c r="I12" s="420">
        <v>5</v>
      </c>
      <c r="J12" s="420">
        <v>28</v>
      </c>
      <c r="K12" s="420">
        <v>9729</v>
      </c>
      <c r="L12" s="420">
        <v>822</v>
      </c>
      <c r="M12" s="419" t="s">
        <v>210</v>
      </c>
      <c r="N12" s="419" t="s">
        <v>210</v>
      </c>
      <c r="O12" s="612" t="s">
        <v>410</v>
      </c>
    </row>
    <row r="13" spans="2:15" ht="14.4" x14ac:dyDescent="0.3">
      <c r="B13" s="423" t="s">
        <v>17</v>
      </c>
      <c r="C13" s="416" t="str">
        <f>VLOOKUP(B13,Sheet2!$A$3:$B$83,2,FALSE)</f>
        <v>BHM</v>
      </c>
      <c r="D13" s="419" t="s">
        <v>9</v>
      </c>
      <c r="E13" s="420">
        <v>393</v>
      </c>
      <c r="F13" s="420">
        <v>25</v>
      </c>
      <c r="G13" s="420">
        <v>120</v>
      </c>
      <c r="H13" s="420">
        <v>2881</v>
      </c>
      <c r="I13" s="420">
        <v>2</v>
      </c>
      <c r="J13" s="420">
        <v>35</v>
      </c>
      <c r="K13" s="420">
        <v>6257</v>
      </c>
      <c r="L13" s="420">
        <v>398</v>
      </c>
      <c r="M13" s="420">
        <v>75610</v>
      </c>
      <c r="N13" s="420">
        <v>600</v>
      </c>
      <c r="O13" s="612" t="s">
        <v>410</v>
      </c>
    </row>
    <row r="14" spans="2:15" ht="14.4" x14ac:dyDescent="0.3">
      <c r="B14" s="423" t="s">
        <v>19</v>
      </c>
      <c r="C14" s="416" t="str">
        <f>VLOOKUP(B14,Sheet2!$A$3:$B$83,2,FALSE)</f>
        <v>Bladen</v>
      </c>
      <c r="D14" s="419" t="s">
        <v>6</v>
      </c>
      <c r="E14" s="420">
        <v>144</v>
      </c>
      <c r="F14" s="419" t="s">
        <v>36</v>
      </c>
      <c r="G14" s="420">
        <v>26</v>
      </c>
      <c r="H14" s="420">
        <v>232</v>
      </c>
      <c r="I14" s="420">
        <v>0</v>
      </c>
      <c r="J14" s="420">
        <v>0</v>
      </c>
      <c r="K14" s="420">
        <v>2304</v>
      </c>
      <c r="L14" s="420">
        <v>41</v>
      </c>
      <c r="M14" s="420">
        <v>11290</v>
      </c>
      <c r="N14" s="419" t="s">
        <v>210</v>
      </c>
      <c r="O14" s="612" t="s">
        <v>410</v>
      </c>
    </row>
    <row r="15" spans="2:15" ht="14.4" x14ac:dyDescent="0.3">
      <c r="B15" s="423" t="s">
        <v>21</v>
      </c>
      <c r="C15" s="416" t="str">
        <f>VLOOKUP(B15,Sheet2!$A$3:$B$83,2,FALSE)</f>
        <v>Nash (Braswell)</v>
      </c>
      <c r="D15" s="419" t="s">
        <v>6</v>
      </c>
      <c r="E15" s="420">
        <v>1480</v>
      </c>
      <c r="F15" s="420">
        <v>112</v>
      </c>
      <c r="G15" s="420">
        <v>9</v>
      </c>
      <c r="H15" s="420">
        <v>2610</v>
      </c>
      <c r="I15" s="420">
        <v>12</v>
      </c>
      <c r="J15" s="420">
        <v>264</v>
      </c>
      <c r="K15" s="420">
        <v>19134</v>
      </c>
      <c r="L15" s="420">
        <v>2077</v>
      </c>
      <c r="M15" s="419" t="s">
        <v>210</v>
      </c>
      <c r="N15" s="419" t="s">
        <v>210</v>
      </c>
      <c r="O15" s="612" t="s">
        <v>410</v>
      </c>
    </row>
    <row r="16" spans="2:15" ht="14.4" x14ac:dyDescent="0.3">
      <c r="B16" s="423" t="s">
        <v>23</v>
      </c>
      <c r="C16" s="416" t="str">
        <f>VLOOKUP(B16,Sheet2!$A$3:$B$83,2,FALSE)</f>
        <v>Brunswick</v>
      </c>
      <c r="D16" s="419" t="s">
        <v>6</v>
      </c>
      <c r="E16" s="420">
        <v>579</v>
      </c>
      <c r="F16" s="420">
        <v>36</v>
      </c>
      <c r="G16" s="420">
        <v>50</v>
      </c>
      <c r="H16" s="420">
        <v>1939</v>
      </c>
      <c r="I16" s="420">
        <v>0</v>
      </c>
      <c r="J16" s="420">
        <v>0</v>
      </c>
      <c r="K16" s="420">
        <v>23765</v>
      </c>
      <c r="L16" s="419" t="s">
        <v>210</v>
      </c>
      <c r="M16" s="420">
        <v>254103</v>
      </c>
      <c r="N16" s="420">
        <v>1944</v>
      </c>
      <c r="O16" s="612" t="s">
        <v>410</v>
      </c>
    </row>
    <row r="17" spans="2:15" ht="14.4" x14ac:dyDescent="0.3">
      <c r="B17" s="423" t="s">
        <v>25</v>
      </c>
      <c r="C17" s="416" t="str">
        <f>VLOOKUP(B17,Sheet2!$A$3:$B$83,2,FALSE)</f>
        <v>Buncombe</v>
      </c>
      <c r="D17" s="419" t="s">
        <v>6</v>
      </c>
      <c r="E17" s="420">
        <v>6237</v>
      </c>
      <c r="F17" s="420">
        <v>675</v>
      </c>
      <c r="G17" s="420">
        <v>638</v>
      </c>
      <c r="H17" s="420">
        <v>25037</v>
      </c>
      <c r="I17" s="420">
        <v>25</v>
      </c>
      <c r="J17" s="420">
        <v>1104</v>
      </c>
      <c r="K17" s="420">
        <v>165098</v>
      </c>
      <c r="L17" s="420">
        <v>13036</v>
      </c>
      <c r="M17" s="420">
        <v>10896468</v>
      </c>
      <c r="N17" s="420">
        <v>3519720</v>
      </c>
      <c r="O17" s="612" t="s">
        <v>410</v>
      </c>
    </row>
    <row r="18" spans="2:15" ht="14.4" x14ac:dyDescent="0.3">
      <c r="B18" s="423" t="s">
        <v>27</v>
      </c>
      <c r="C18" s="416" t="str">
        <f>VLOOKUP(B18,Sheet2!$A$3:$B$83,2,FALSE)</f>
        <v>Burke</v>
      </c>
      <c r="D18" s="419" t="s">
        <v>6</v>
      </c>
      <c r="E18" s="420">
        <v>608</v>
      </c>
      <c r="F18" s="420">
        <v>128</v>
      </c>
      <c r="G18" s="420">
        <v>178</v>
      </c>
      <c r="H18" s="420">
        <v>5524</v>
      </c>
      <c r="I18" s="420">
        <v>28</v>
      </c>
      <c r="J18" s="420">
        <v>904</v>
      </c>
      <c r="K18" s="420">
        <v>19834</v>
      </c>
      <c r="L18" s="420">
        <v>4575</v>
      </c>
      <c r="M18" s="420">
        <v>195857</v>
      </c>
      <c r="N18" s="419" t="s">
        <v>210</v>
      </c>
      <c r="O18" s="612" t="s">
        <v>410</v>
      </c>
    </row>
    <row r="19" spans="2:15" ht="14.4" x14ac:dyDescent="0.3">
      <c r="B19" s="423" t="s">
        <v>29</v>
      </c>
      <c r="C19" s="416" t="str">
        <f>VLOOKUP(B19,Sheet2!$A$3:$B$83,2,FALSE)</f>
        <v>Cabarrus</v>
      </c>
      <c r="D19" s="419" t="s">
        <v>6</v>
      </c>
      <c r="E19" s="420">
        <v>3155</v>
      </c>
      <c r="F19" s="420">
        <v>591</v>
      </c>
      <c r="G19" s="420">
        <v>339</v>
      </c>
      <c r="H19" s="420">
        <v>15194</v>
      </c>
      <c r="I19" s="420">
        <v>73</v>
      </c>
      <c r="J19" s="420">
        <v>1373</v>
      </c>
      <c r="K19" s="420">
        <v>122407</v>
      </c>
      <c r="L19" s="420">
        <v>12105</v>
      </c>
      <c r="M19" s="419" t="s">
        <v>210</v>
      </c>
      <c r="N19" s="419" t="s">
        <v>210</v>
      </c>
      <c r="O19" s="612" t="s">
        <v>411</v>
      </c>
    </row>
    <row r="20" spans="2:15" ht="14.4" x14ac:dyDescent="0.3">
      <c r="B20" s="423" t="s">
        <v>31</v>
      </c>
      <c r="C20" s="416" t="str">
        <f>VLOOKUP(B20,Sheet2!$A$3:$B$83,2,FALSE)</f>
        <v>Caldwell</v>
      </c>
      <c r="D20" s="419" t="s">
        <v>6</v>
      </c>
      <c r="E20" s="420">
        <v>679</v>
      </c>
      <c r="F20" s="420">
        <v>207</v>
      </c>
      <c r="G20" s="420">
        <v>69</v>
      </c>
      <c r="H20" s="420">
        <v>1581</v>
      </c>
      <c r="I20" s="420">
        <v>10</v>
      </c>
      <c r="J20" s="420">
        <v>102</v>
      </c>
      <c r="K20" s="420">
        <v>29656</v>
      </c>
      <c r="L20" s="420">
        <v>3871</v>
      </c>
      <c r="M20" s="420">
        <v>211500</v>
      </c>
      <c r="N20" s="420">
        <v>72000</v>
      </c>
      <c r="O20" s="612" t="s">
        <v>411</v>
      </c>
    </row>
    <row r="21" spans="2:15" ht="14.4" x14ac:dyDescent="0.3">
      <c r="B21" s="423" t="s">
        <v>33</v>
      </c>
      <c r="C21" s="416" t="str">
        <f>VLOOKUP(B21,Sheet2!$A$3:$B$83,2,FALSE)</f>
        <v>Caswell</v>
      </c>
      <c r="D21" s="419" t="s">
        <v>6</v>
      </c>
      <c r="E21" s="420">
        <v>221</v>
      </c>
      <c r="F21" s="420">
        <v>9</v>
      </c>
      <c r="G21" s="420">
        <v>14</v>
      </c>
      <c r="H21" s="420">
        <v>583</v>
      </c>
      <c r="I21" s="420">
        <v>0</v>
      </c>
      <c r="J21" s="420">
        <v>0</v>
      </c>
      <c r="K21" s="420">
        <v>1210</v>
      </c>
      <c r="L21" s="420">
        <v>262</v>
      </c>
      <c r="M21" s="420">
        <v>83640</v>
      </c>
      <c r="N21" s="420">
        <v>3500</v>
      </c>
      <c r="O21" s="612" t="s">
        <v>410</v>
      </c>
    </row>
    <row r="22" spans="2:15" ht="14.4" x14ac:dyDescent="0.3">
      <c r="B22" s="423" t="s">
        <v>35</v>
      </c>
      <c r="C22" s="416" t="str">
        <f>VLOOKUP(B22,Sheet2!$A$3:$B$83,2,FALSE)</f>
        <v>Catawba</v>
      </c>
      <c r="D22" s="419" t="s">
        <v>6</v>
      </c>
      <c r="E22" s="420">
        <v>1210</v>
      </c>
      <c r="F22" s="420">
        <v>359</v>
      </c>
      <c r="G22" s="420">
        <v>279</v>
      </c>
      <c r="H22" s="420">
        <v>6143</v>
      </c>
      <c r="I22" s="420">
        <v>37</v>
      </c>
      <c r="J22" s="420">
        <v>152</v>
      </c>
      <c r="K22" s="420">
        <v>43809</v>
      </c>
      <c r="L22" s="420">
        <v>3891</v>
      </c>
      <c r="M22" s="420">
        <v>317974</v>
      </c>
      <c r="N22" s="420">
        <v>61450</v>
      </c>
      <c r="O22" s="612" t="s">
        <v>193</v>
      </c>
    </row>
    <row r="23" spans="2:15" ht="14.4" x14ac:dyDescent="0.3">
      <c r="B23" s="423" t="s">
        <v>38</v>
      </c>
      <c r="C23" s="416" t="str">
        <f>VLOOKUP(B23,Sheet2!$A$3:$B$83,2,FALSE)</f>
        <v>Chapel Hill</v>
      </c>
      <c r="D23" s="419" t="s">
        <v>39</v>
      </c>
      <c r="E23" s="420">
        <v>2663</v>
      </c>
      <c r="F23" s="420">
        <v>642</v>
      </c>
      <c r="G23" s="420">
        <v>172</v>
      </c>
      <c r="H23" s="420">
        <v>10303</v>
      </c>
      <c r="I23" s="420">
        <v>22</v>
      </c>
      <c r="J23" s="420">
        <v>147</v>
      </c>
      <c r="K23" s="420">
        <v>186948</v>
      </c>
      <c r="L23" s="420">
        <v>13981</v>
      </c>
      <c r="M23" s="420">
        <v>2295000</v>
      </c>
      <c r="N23" s="420">
        <v>547200</v>
      </c>
      <c r="O23" s="612" t="s">
        <v>410</v>
      </c>
    </row>
    <row r="24" spans="2:15" ht="14.4" x14ac:dyDescent="0.3">
      <c r="B24" s="423" t="s">
        <v>41</v>
      </c>
      <c r="C24" s="416" t="str">
        <f>VLOOKUP(B24,Sheet2!$A$3:$B$83,2,FALSE)</f>
        <v>Mecklenburg</v>
      </c>
      <c r="D24" s="419" t="s">
        <v>6</v>
      </c>
      <c r="E24" s="420">
        <v>21249</v>
      </c>
      <c r="F24" s="420">
        <v>4248</v>
      </c>
      <c r="G24" s="420">
        <v>5098</v>
      </c>
      <c r="H24" s="420">
        <v>118097</v>
      </c>
      <c r="I24" s="420">
        <v>681</v>
      </c>
      <c r="J24" s="420">
        <v>6973</v>
      </c>
      <c r="K24" s="420">
        <v>677285</v>
      </c>
      <c r="L24" s="420">
        <v>60375</v>
      </c>
      <c r="M24" s="420">
        <v>16115520</v>
      </c>
      <c r="N24" s="420">
        <v>2776977</v>
      </c>
      <c r="O24" s="612" t="s">
        <v>411</v>
      </c>
    </row>
    <row r="25" spans="2:15" ht="14.4" x14ac:dyDescent="0.3">
      <c r="B25" s="423" t="s">
        <v>43</v>
      </c>
      <c r="C25" s="416" t="str">
        <f>VLOOKUP(B25,Sheet2!$A$3:$B$83,2,FALSE)</f>
        <v>Chatham</v>
      </c>
      <c r="D25" s="419" t="s">
        <v>6</v>
      </c>
      <c r="E25" s="420">
        <v>641</v>
      </c>
      <c r="F25" s="420">
        <v>25</v>
      </c>
      <c r="G25" s="420">
        <v>83</v>
      </c>
      <c r="H25" s="420">
        <v>2503</v>
      </c>
      <c r="I25" s="420">
        <v>2</v>
      </c>
      <c r="J25" s="420">
        <v>73</v>
      </c>
      <c r="K25" s="420">
        <v>23094</v>
      </c>
      <c r="L25" s="420">
        <v>1858</v>
      </c>
      <c r="M25" s="420">
        <v>289830</v>
      </c>
      <c r="N25" s="420">
        <v>52650</v>
      </c>
      <c r="O25" s="612" t="s">
        <v>410</v>
      </c>
    </row>
    <row r="26" spans="2:15" ht="14.4" x14ac:dyDescent="0.3">
      <c r="B26" s="423" t="s">
        <v>45</v>
      </c>
      <c r="C26" s="416" t="str">
        <f>VLOOKUP(B26,Sheet2!$A$3:$B$83,2,FALSE)</f>
        <v>Cleveland</v>
      </c>
      <c r="D26" s="419" t="s">
        <v>6</v>
      </c>
      <c r="E26" s="420">
        <v>1644</v>
      </c>
      <c r="F26" s="420">
        <v>6</v>
      </c>
      <c r="G26" s="420">
        <v>20</v>
      </c>
      <c r="H26" s="420">
        <v>1130</v>
      </c>
      <c r="I26" s="420">
        <v>4</v>
      </c>
      <c r="J26" s="420">
        <v>38</v>
      </c>
      <c r="K26" s="420">
        <v>16916</v>
      </c>
      <c r="L26" s="420">
        <v>1466</v>
      </c>
      <c r="M26" s="420">
        <v>3304197</v>
      </c>
      <c r="N26" s="420">
        <v>23760</v>
      </c>
      <c r="O26" s="612" t="s">
        <v>410</v>
      </c>
    </row>
    <row r="27" spans="2:15" ht="14.4" x14ac:dyDescent="0.3">
      <c r="B27" s="423" t="s">
        <v>47</v>
      </c>
      <c r="C27" s="416" t="str">
        <f>VLOOKUP(B27,Sheet2!$A$3:$B$83,2,FALSE)</f>
        <v>Columbus</v>
      </c>
      <c r="D27" s="419" t="s">
        <v>6</v>
      </c>
      <c r="E27" s="419" t="s">
        <v>36</v>
      </c>
      <c r="F27" s="419" t="s">
        <v>36</v>
      </c>
      <c r="G27" s="420">
        <v>45</v>
      </c>
      <c r="H27" s="420">
        <v>348</v>
      </c>
      <c r="I27" s="420">
        <v>19</v>
      </c>
      <c r="J27" s="420">
        <v>135</v>
      </c>
      <c r="K27" s="420">
        <v>9718</v>
      </c>
      <c r="L27" s="419" t="s">
        <v>210</v>
      </c>
      <c r="M27" s="419" t="s">
        <v>210</v>
      </c>
      <c r="N27" s="419" t="s">
        <v>210</v>
      </c>
      <c r="O27" s="612" t="s">
        <v>36</v>
      </c>
    </row>
    <row r="28" spans="2:15" ht="14.4" x14ac:dyDescent="0.3">
      <c r="B28" s="423" t="s">
        <v>49</v>
      </c>
      <c r="C28" s="416" t="str">
        <f>VLOOKUP(B28,Sheet2!$A$3:$B$83,2,FALSE)</f>
        <v>CPC</v>
      </c>
      <c r="D28" s="419" t="s">
        <v>9</v>
      </c>
      <c r="E28" s="420">
        <v>2099</v>
      </c>
      <c r="F28" s="420">
        <v>209</v>
      </c>
      <c r="G28" s="420">
        <v>251</v>
      </c>
      <c r="H28" s="420">
        <v>12818</v>
      </c>
      <c r="I28" s="420">
        <v>72</v>
      </c>
      <c r="J28" s="420">
        <v>855</v>
      </c>
      <c r="K28" s="420">
        <v>46933</v>
      </c>
      <c r="L28" s="420">
        <v>4971</v>
      </c>
      <c r="M28" s="420">
        <v>1419639</v>
      </c>
      <c r="N28" s="420">
        <v>164474</v>
      </c>
      <c r="O28" s="612" t="s">
        <v>410</v>
      </c>
    </row>
    <row r="29" spans="2:15" ht="14.4" x14ac:dyDescent="0.3">
      <c r="B29" s="423" t="s">
        <v>51</v>
      </c>
      <c r="C29" s="416" t="str">
        <f>VLOOKUP(B29,Sheet2!$A$3:$B$83,2,FALSE)</f>
        <v>Cumberland</v>
      </c>
      <c r="D29" s="419" t="s">
        <v>6</v>
      </c>
      <c r="E29" s="420">
        <v>2062</v>
      </c>
      <c r="F29" s="420">
        <v>551</v>
      </c>
      <c r="G29" s="420">
        <v>532</v>
      </c>
      <c r="H29" s="420">
        <v>17905</v>
      </c>
      <c r="I29" s="420">
        <v>33</v>
      </c>
      <c r="J29" s="420">
        <v>526</v>
      </c>
      <c r="K29" s="420">
        <v>140741</v>
      </c>
      <c r="L29" s="420">
        <v>19963</v>
      </c>
      <c r="M29" s="420">
        <v>1729983</v>
      </c>
      <c r="N29" s="420">
        <v>499978</v>
      </c>
      <c r="O29" s="612" t="s">
        <v>410</v>
      </c>
    </row>
    <row r="30" spans="2:15" ht="14.4" x14ac:dyDescent="0.3">
      <c r="B30" s="423" t="s">
        <v>53</v>
      </c>
      <c r="C30" s="416" t="str">
        <f>VLOOKUP(B30,Sheet2!$A$3:$B$83,2,FALSE)</f>
        <v>Davidson</v>
      </c>
      <c r="D30" s="419" t="s">
        <v>6</v>
      </c>
      <c r="E30" s="420">
        <v>865</v>
      </c>
      <c r="F30" s="420">
        <v>144</v>
      </c>
      <c r="G30" s="420">
        <v>447</v>
      </c>
      <c r="H30" s="420">
        <v>7796</v>
      </c>
      <c r="I30" s="420">
        <v>30</v>
      </c>
      <c r="J30" s="420">
        <v>701</v>
      </c>
      <c r="K30" s="420">
        <v>37639</v>
      </c>
      <c r="L30" s="420">
        <v>6080</v>
      </c>
      <c r="M30" s="420">
        <v>365369</v>
      </c>
      <c r="N30" s="420">
        <v>70179</v>
      </c>
      <c r="O30" s="612" t="s">
        <v>410</v>
      </c>
    </row>
    <row r="31" spans="2:15" ht="14.4" x14ac:dyDescent="0.3">
      <c r="B31" s="423" t="s">
        <v>55</v>
      </c>
      <c r="C31" s="416" t="str">
        <f>VLOOKUP(B31,Sheet2!$A$3:$B$83,2,FALSE)</f>
        <v>Davie</v>
      </c>
      <c r="D31" s="419" t="s">
        <v>6</v>
      </c>
      <c r="E31" s="420">
        <v>148</v>
      </c>
      <c r="F31" s="420">
        <v>123</v>
      </c>
      <c r="G31" s="420">
        <v>48</v>
      </c>
      <c r="H31" s="420">
        <v>1155</v>
      </c>
      <c r="I31" s="420">
        <v>48</v>
      </c>
      <c r="J31" s="420">
        <v>280</v>
      </c>
      <c r="K31" s="420">
        <v>10479</v>
      </c>
      <c r="L31" s="420">
        <v>2718</v>
      </c>
      <c r="M31" s="420">
        <v>151108</v>
      </c>
      <c r="N31" s="420">
        <v>272322</v>
      </c>
      <c r="O31" s="612" t="s">
        <v>410</v>
      </c>
    </row>
    <row r="32" spans="2:15" ht="14.4" x14ac:dyDescent="0.3">
      <c r="B32" s="423" t="s">
        <v>57</v>
      </c>
      <c r="C32" s="416" t="str">
        <f>VLOOKUP(B32,Sheet2!$A$3:$B$83,2,FALSE)</f>
        <v>Duplin</v>
      </c>
      <c r="D32" s="419" t="s">
        <v>6</v>
      </c>
      <c r="E32" s="420">
        <v>195</v>
      </c>
      <c r="F32" s="420">
        <v>0</v>
      </c>
      <c r="G32" s="420">
        <v>14</v>
      </c>
      <c r="H32" s="420">
        <v>195</v>
      </c>
      <c r="I32" s="420">
        <v>0</v>
      </c>
      <c r="J32" s="420">
        <v>0</v>
      </c>
      <c r="K32" s="419" t="s">
        <v>36</v>
      </c>
      <c r="L32" s="420">
        <v>0</v>
      </c>
      <c r="M32" s="419" t="s">
        <v>210</v>
      </c>
      <c r="N32" s="420">
        <v>0</v>
      </c>
      <c r="O32" s="612" t="s">
        <v>410</v>
      </c>
    </row>
    <row r="33" spans="2:15" ht="14.4" x14ac:dyDescent="0.3">
      <c r="B33" s="423" t="s">
        <v>59</v>
      </c>
      <c r="C33" s="416" t="str">
        <f>VLOOKUP(B33,Sheet2!$A$3:$B$83,2,FALSE)</f>
        <v>Durham</v>
      </c>
      <c r="D33" s="419" t="s">
        <v>6</v>
      </c>
      <c r="E33" s="420">
        <v>2785</v>
      </c>
      <c r="F33" s="420">
        <v>572</v>
      </c>
      <c r="G33" s="420">
        <v>1407</v>
      </c>
      <c r="H33" s="420">
        <v>37417</v>
      </c>
      <c r="I33" s="420">
        <v>182</v>
      </c>
      <c r="J33" s="420">
        <v>5617</v>
      </c>
      <c r="K33" s="420">
        <v>254167</v>
      </c>
      <c r="L33" s="420">
        <v>22567</v>
      </c>
      <c r="M33" s="420">
        <v>1366983</v>
      </c>
      <c r="N33" s="420">
        <v>334843</v>
      </c>
      <c r="O33" s="612" t="s">
        <v>411</v>
      </c>
    </row>
    <row r="34" spans="2:15" ht="14.4" x14ac:dyDescent="0.3">
      <c r="B34" s="423" t="s">
        <v>61</v>
      </c>
      <c r="C34" s="416" t="str">
        <f>VLOOKUP(B34,Sheet2!$A$3:$B$83,2,FALSE)</f>
        <v>E. Albemarle</v>
      </c>
      <c r="D34" s="419" t="s">
        <v>9</v>
      </c>
      <c r="E34" s="420">
        <v>975</v>
      </c>
      <c r="F34" s="420">
        <v>93</v>
      </c>
      <c r="G34" s="420">
        <v>202</v>
      </c>
      <c r="H34" s="420">
        <v>4119</v>
      </c>
      <c r="I34" s="420">
        <v>17</v>
      </c>
      <c r="J34" s="420">
        <v>305</v>
      </c>
      <c r="K34" s="420">
        <v>37917</v>
      </c>
      <c r="L34" s="420">
        <v>3130</v>
      </c>
      <c r="M34" s="420">
        <v>119296</v>
      </c>
      <c r="N34" s="420">
        <v>205</v>
      </c>
      <c r="O34" s="612" t="s">
        <v>410</v>
      </c>
    </row>
    <row r="35" spans="2:15" ht="14.4" x14ac:dyDescent="0.3">
      <c r="B35" s="423" t="s">
        <v>63</v>
      </c>
      <c r="C35" s="416" t="str">
        <f>VLOOKUP(B35,Sheet2!$A$3:$B$83,2,FALSE)</f>
        <v>Edgecombe</v>
      </c>
      <c r="D35" s="419" t="s">
        <v>6</v>
      </c>
      <c r="E35" s="420">
        <v>598</v>
      </c>
      <c r="F35" s="420">
        <v>226</v>
      </c>
      <c r="G35" s="420">
        <v>141</v>
      </c>
      <c r="H35" s="420">
        <v>5286</v>
      </c>
      <c r="I35" s="420">
        <v>0</v>
      </c>
      <c r="J35" s="420">
        <v>0</v>
      </c>
      <c r="K35" s="420">
        <v>5145</v>
      </c>
      <c r="L35" s="420">
        <v>519</v>
      </c>
      <c r="M35" s="420">
        <v>105780</v>
      </c>
      <c r="N35" s="419" t="s">
        <v>210</v>
      </c>
      <c r="O35" s="612" t="s">
        <v>410</v>
      </c>
    </row>
    <row r="36" spans="2:15" ht="14.4" x14ac:dyDescent="0.3">
      <c r="B36" s="423" t="s">
        <v>65</v>
      </c>
      <c r="C36" s="416" t="str">
        <f>VLOOKUP(B36,Sheet2!$A$3:$B$83,2,FALSE)</f>
        <v>Farmville</v>
      </c>
      <c r="D36" s="419" t="s">
        <v>39</v>
      </c>
      <c r="E36" s="420">
        <v>65</v>
      </c>
      <c r="F36" s="420">
        <v>5</v>
      </c>
      <c r="G36" s="420">
        <v>52</v>
      </c>
      <c r="H36" s="420">
        <v>542</v>
      </c>
      <c r="I36" s="420">
        <v>2</v>
      </c>
      <c r="J36" s="420">
        <v>8</v>
      </c>
      <c r="K36" s="420">
        <v>1710</v>
      </c>
      <c r="L36" s="420">
        <v>369</v>
      </c>
      <c r="M36" s="419" t="s">
        <v>210</v>
      </c>
      <c r="N36" s="419" t="s">
        <v>210</v>
      </c>
      <c r="O36" s="612" t="s">
        <v>410</v>
      </c>
    </row>
    <row r="37" spans="2:15" ht="14.4" x14ac:dyDescent="0.3">
      <c r="B37" s="423" t="s">
        <v>67</v>
      </c>
      <c r="C37" s="416" t="str">
        <f>VLOOKUP(B37,Sheet2!$A$3:$B$83,2,FALSE)</f>
        <v>Fontana</v>
      </c>
      <c r="D37" s="419" t="s">
        <v>9</v>
      </c>
      <c r="E37" s="420">
        <v>1695</v>
      </c>
      <c r="F37" s="420">
        <v>392</v>
      </c>
      <c r="G37" s="420">
        <v>359</v>
      </c>
      <c r="H37" s="420">
        <v>10705</v>
      </c>
      <c r="I37" s="420">
        <v>149</v>
      </c>
      <c r="J37" s="420">
        <v>1948</v>
      </c>
      <c r="K37" s="420">
        <v>34813</v>
      </c>
      <c r="L37" s="420">
        <v>3681</v>
      </c>
      <c r="M37" s="420">
        <v>1092913</v>
      </c>
      <c r="N37" s="420">
        <v>496737</v>
      </c>
      <c r="O37" s="612" t="s">
        <v>411</v>
      </c>
    </row>
    <row r="38" spans="2:15" ht="14.4" x14ac:dyDescent="0.3">
      <c r="B38" s="423" t="s">
        <v>69</v>
      </c>
      <c r="C38" s="416" t="str">
        <f>VLOOKUP(B38,Sheet2!$A$3:$B$83,2,FALSE)</f>
        <v>Forsyth</v>
      </c>
      <c r="D38" s="419" t="s">
        <v>6</v>
      </c>
      <c r="E38" s="420">
        <v>834</v>
      </c>
      <c r="F38" s="420">
        <v>309</v>
      </c>
      <c r="G38" s="420">
        <v>220</v>
      </c>
      <c r="H38" s="420">
        <v>10096</v>
      </c>
      <c r="I38" s="420">
        <v>106</v>
      </c>
      <c r="J38" s="420">
        <v>1096</v>
      </c>
      <c r="K38" s="420">
        <v>141607</v>
      </c>
      <c r="L38" s="420">
        <v>13889</v>
      </c>
      <c r="M38" s="420">
        <v>6672</v>
      </c>
      <c r="N38" s="420">
        <v>2472</v>
      </c>
      <c r="O38" s="612" t="s">
        <v>193</v>
      </c>
    </row>
    <row r="39" spans="2:15" ht="14.4" x14ac:dyDescent="0.3">
      <c r="B39" s="423" t="s">
        <v>71</v>
      </c>
      <c r="C39" s="416" t="str">
        <f>VLOOKUP(B39,Sheet2!$A$3:$B$83,2,FALSE)</f>
        <v>Franklin</v>
      </c>
      <c r="D39" s="419" t="s">
        <v>6</v>
      </c>
      <c r="E39" s="419" t="s">
        <v>36</v>
      </c>
      <c r="F39" s="419" t="s">
        <v>36</v>
      </c>
      <c r="G39" s="420">
        <v>70</v>
      </c>
      <c r="H39" s="420">
        <v>565</v>
      </c>
      <c r="I39" s="420">
        <v>10</v>
      </c>
      <c r="J39" s="420">
        <v>136</v>
      </c>
      <c r="K39" s="420">
        <v>16304</v>
      </c>
      <c r="L39" s="420">
        <v>2449</v>
      </c>
      <c r="M39" s="419" t="s">
        <v>210</v>
      </c>
      <c r="N39" s="419" t="s">
        <v>210</v>
      </c>
      <c r="O39" s="612" t="s">
        <v>410</v>
      </c>
    </row>
    <row r="40" spans="2:15" ht="14.4" x14ac:dyDescent="0.3">
      <c r="B40" s="423" t="s">
        <v>73</v>
      </c>
      <c r="C40" s="416" t="str">
        <f>VLOOKUP(B40,Sheet2!$A$3:$B$83,2,FALSE)</f>
        <v>Gaston</v>
      </c>
      <c r="D40" s="419" t="s">
        <v>6</v>
      </c>
      <c r="E40" s="420">
        <v>5356</v>
      </c>
      <c r="F40" s="420">
        <v>1187</v>
      </c>
      <c r="G40" s="420">
        <v>1019</v>
      </c>
      <c r="H40" s="420">
        <v>37796</v>
      </c>
      <c r="I40" s="420">
        <v>282</v>
      </c>
      <c r="J40" s="420">
        <v>2856</v>
      </c>
      <c r="K40" s="420">
        <v>108535</v>
      </c>
      <c r="L40" s="420">
        <v>13173</v>
      </c>
      <c r="M40" s="420">
        <v>1940400</v>
      </c>
      <c r="N40" s="420">
        <v>295800</v>
      </c>
      <c r="O40" s="612" t="s">
        <v>410</v>
      </c>
    </row>
    <row r="41" spans="2:15" ht="14.4" x14ac:dyDescent="0.3">
      <c r="B41" s="423" t="s">
        <v>75</v>
      </c>
      <c r="C41" s="416" t="str">
        <f>VLOOKUP(B41,Sheet2!$A$3:$B$83,2,FALSE)</f>
        <v>Washington</v>
      </c>
      <c r="D41" s="419" t="s">
        <v>39</v>
      </c>
      <c r="E41" s="420">
        <v>258</v>
      </c>
      <c r="F41" s="420">
        <v>35</v>
      </c>
      <c r="G41" s="420">
        <v>24</v>
      </c>
      <c r="H41" s="420">
        <v>890</v>
      </c>
      <c r="I41" s="420">
        <v>8</v>
      </c>
      <c r="J41" s="420">
        <v>194</v>
      </c>
      <c r="K41" s="420">
        <v>9256</v>
      </c>
      <c r="L41" s="420">
        <v>1395</v>
      </c>
      <c r="M41" s="420">
        <v>-1</v>
      </c>
      <c r="N41" s="420">
        <v>-1</v>
      </c>
      <c r="O41" s="612" t="s">
        <v>36</v>
      </c>
    </row>
    <row r="42" spans="2:15" ht="14.4" x14ac:dyDescent="0.3">
      <c r="B42" s="423" t="s">
        <v>77</v>
      </c>
      <c r="C42" s="416" t="str">
        <f>VLOOKUP(B42,Sheet2!$A$3:$B$83,2,FALSE)</f>
        <v>Granville</v>
      </c>
      <c r="D42" s="419" t="s">
        <v>6</v>
      </c>
      <c r="E42" s="420">
        <v>247</v>
      </c>
      <c r="F42" s="420">
        <v>51</v>
      </c>
      <c r="G42" s="420">
        <v>57</v>
      </c>
      <c r="H42" s="420">
        <v>1905</v>
      </c>
      <c r="I42" s="420">
        <v>13</v>
      </c>
      <c r="J42" s="420">
        <v>89</v>
      </c>
      <c r="K42" s="420">
        <v>11979</v>
      </c>
      <c r="L42" s="420">
        <v>1660</v>
      </c>
      <c r="M42" s="420">
        <v>62053</v>
      </c>
      <c r="N42" s="420">
        <v>352</v>
      </c>
      <c r="O42" s="612" t="s">
        <v>411</v>
      </c>
    </row>
    <row r="43" spans="2:15" ht="14.4" x14ac:dyDescent="0.3">
      <c r="B43" s="423" t="s">
        <v>79</v>
      </c>
      <c r="C43" s="416" t="str">
        <f>VLOOKUP(B43,Sheet2!$A$3:$B$83,2,FALSE)</f>
        <v>Guilford (Greensboro)</v>
      </c>
      <c r="D43" s="419" t="s">
        <v>6</v>
      </c>
      <c r="E43" s="420">
        <v>4369</v>
      </c>
      <c r="F43" s="420">
        <v>1090</v>
      </c>
      <c r="G43" s="420">
        <v>527</v>
      </c>
      <c r="H43" s="420">
        <v>19741</v>
      </c>
      <c r="I43" s="420">
        <v>98</v>
      </c>
      <c r="J43" s="420">
        <v>1541</v>
      </c>
      <c r="K43" s="420">
        <v>191136</v>
      </c>
      <c r="L43" s="420">
        <v>20985</v>
      </c>
      <c r="M43" s="419" t="s">
        <v>36</v>
      </c>
      <c r="N43" s="419" t="s">
        <v>36</v>
      </c>
      <c r="O43" s="612" t="s">
        <v>410</v>
      </c>
    </row>
    <row r="44" spans="2:15" ht="14.4" x14ac:dyDescent="0.3">
      <c r="B44" s="423" t="s">
        <v>81</v>
      </c>
      <c r="C44" s="416" t="str">
        <f>VLOOKUP(B44,Sheet2!$A$3:$B$83,2,FALSE)</f>
        <v>Halifax</v>
      </c>
      <c r="D44" s="419" t="s">
        <v>6</v>
      </c>
      <c r="E44" s="420">
        <v>212</v>
      </c>
      <c r="F44" s="420">
        <v>27</v>
      </c>
      <c r="G44" s="420">
        <v>41</v>
      </c>
      <c r="H44" s="420">
        <v>459</v>
      </c>
      <c r="I44" s="420">
        <v>20</v>
      </c>
      <c r="J44" s="420">
        <v>22</v>
      </c>
      <c r="K44" s="420">
        <v>4039</v>
      </c>
      <c r="L44" s="420">
        <v>144</v>
      </c>
      <c r="M44" s="420">
        <v>49211</v>
      </c>
      <c r="N44" s="420">
        <v>8940</v>
      </c>
      <c r="O44" s="612" t="s">
        <v>410</v>
      </c>
    </row>
    <row r="45" spans="2:15" ht="14.4" x14ac:dyDescent="0.3">
      <c r="B45" s="423" t="s">
        <v>83</v>
      </c>
      <c r="C45" s="416" t="str">
        <f>VLOOKUP(B45,Sheet2!$A$3:$B$83,2,FALSE)</f>
        <v>Harnett</v>
      </c>
      <c r="D45" s="419" t="s">
        <v>6</v>
      </c>
      <c r="E45" s="420">
        <v>688</v>
      </c>
      <c r="F45" s="420">
        <v>132</v>
      </c>
      <c r="G45" s="420">
        <v>104</v>
      </c>
      <c r="H45" s="420">
        <v>5048</v>
      </c>
      <c r="I45" s="420">
        <v>6</v>
      </c>
      <c r="J45" s="420">
        <v>73</v>
      </c>
      <c r="K45" s="420">
        <v>34246</v>
      </c>
      <c r="L45" s="420">
        <v>2478</v>
      </c>
      <c r="M45" s="420">
        <v>116321</v>
      </c>
      <c r="N45" s="420">
        <v>27154</v>
      </c>
      <c r="O45" s="612" t="s">
        <v>410</v>
      </c>
    </row>
    <row r="46" spans="2:15" ht="14.4" x14ac:dyDescent="0.3">
      <c r="B46" s="423" t="s">
        <v>85</v>
      </c>
      <c r="C46" s="416" t="str">
        <f>VLOOKUP(B46,Sheet2!$A$3:$B$83,2,FALSE)</f>
        <v>Nashville</v>
      </c>
      <c r="D46" s="419" t="s">
        <v>39</v>
      </c>
      <c r="E46" s="420">
        <v>111</v>
      </c>
      <c r="F46" s="420">
        <v>98</v>
      </c>
      <c r="G46" s="420">
        <v>13</v>
      </c>
      <c r="H46" s="420">
        <v>285</v>
      </c>
      <c r="I46" s="420">
        <v>12</v>
      </c>
      <c r="J46" s="420">
        <v>283</v>
      </c>
      <c r="K46" s="420">
        <v>2084</v>
      </c>
      <c r="L46" s="420">
        <v>2083</v>
      </c>
      <c r="M46" s="420">
        <v>30000</v>
      </c>
      <c r="N46" s="420">
        <v>30000</v>
      </c>
      <c r="O46" s="612" t="s">
        <v>410</v>
      </c>
    </row>
    <row r="47" spans="2:15" ht="14.4" x14ac:dyDescent="0.3">
      <c r="B47" s="423" t="s">
        <v>87</v>
      </c>
      <c r="C47" s="416" t="str">
        <f>VLOOKUP(B47,Sheet2!$A$3:$B$83,2,FALSE)</f>
        <v>Haywood</v>
      </c>
      <c r="D47" s="419" t="s">
        <v>6</v>
      </c>
      <c r="E47" s="420">
        <v>436</v>
      </c>
      <c r="F47" s="420">
        <v>69</v>
      </c>
      <c r="G47" s="420">
        <v>55</v>
      </c>
      <c r="H47" s="420">
        <v>1873</v>
      </c>
      <c r="I47" s="420">
        <v>25</v>
      </c>
      <c r="J47" s="420">
        <v>941</v>
      </c>
      <c r="K47" s="420">
        <v>21888</v>
      </c>
      <c r="L47" s="420">
        <v>2092</v>
      </c>
      <c r="M47" s="420">
        <v>0</v>
      </c>
      <c r="N47" s="420">
        <v>0</v>
      </c>
      <c r="O47" s="612" t="s">
        <v>410</v>
      </c>
    </row>
    <row r="48" spans="2:15" ht="14.4" x14ac:dyDescent="0.3">
      <c r="B48" s="423" t="s">
        <v>89</v>
      </c>
      <c r="C48" s="416" t="str">
        <f>VLOOKUP(B48,Sheet2!$A$3:$B$83,2,FALSE)</f>
        <v>Henderson</v>
      </c>
      <c r="D48" s="419" t="s">
        <v>6</v>
      </c>
      <c r="E48" s="420">
        <v>2122</v>
      </c>
      <c r="F48" s="420">
        <v>487</v>
      </c>
      <c r="G48" s="420">
        <v>129</v>
      </c>
      <c r="H48" s="420">
        <v>4925</v>
      </c>
      <c r="I48" s="420">
        <v>17</v>
      </c>
      <c r="J48" s="420">
        <v>271</v>
      </c>
      <c r="K48" s="420">
        <v>65643</v>
      </c>
      <c r="L48" s="420">
        <v>12000</v>
      </c>
      <c r="M48" s="420">
        <v>517260</v>
      </c>
      <c r="N48" s="420">
        <v>315750</v>
      </c>
      <c r="O48" s="612" t="s">
        <v>410</v>
      </c>
    </row>
    <row r="49" spans="2:15" ht="14.4" x14ac:dyDescent="0.3">
      <c r="B49" s="423" t="s">
        <v>91</v>
      </c>
      <c r="C49" s="416" t="str">
        <f>VLOOKUP(B49,Sheet2!$A$3:$B$83,2,FALSE)</f>
        <v>Hickory</v>
      </c>
      <c r="D49" s="419" t="s">
        <v>39</v>
      </c>
      <c r="E49" s="420">
        <v>1051</v>
      </c>
      <c r="F49" s="420">
        <v>238</v>
      </c>
      <c r="G49" s="420">
        <v>123</v>
      </c>
      <c r="H49" s="420">
        <v>5483</v>
      </c>
      <c r="I49" s="420">
        <v>22</v>
      </c>
      <c r="J49" s="420">
        <v>498</v>
      </c>
      <c r="K49" s="420">
        <v>31602</v>
      </c>
      <c r="L49" s="420">
        <v>3507</v>
      </c>
      <c r="M49" s="419" t="s">
        <v>210</v>
      </c>
      <c r="N49" s="419" t="s">
        <v>210</v>
      </c>
      <c r="O49" s="612" t="s">
        <v>410</v>
      </c>
    </row>
    <row r="50" spans="2:15" ht="14.4" x14ac:dyDescent="0.3">
      <c r="B50" s="423" t="s">
        <v>93</v>
      </c>
      <c r="C50" s="416" t="str">
        <f>VLOOKUP(B50,Sheet2!$A$3:$B$83,2,FALSE)</f>
        <v>High Point</v>
      </c>
      <c r="D50" s="419" t="s">
        <v>39</v>
      </c>
      <c r="E50" s="420">
        <v>1200</v>
      </c>
      <c r="F50" s="420">
        <v>32</v>
      </c>
      <c r="G50" s="420">
        <v>638</v>
      </c>
      <c r="H50" s="420">
        <v>10620</v>
      </c>
      <c r="I50" s="420">
        <v>22</v>
      </c>
      <c r="J50" s="420">
        <v>129</v>
      </c>
      <c r="K50" s="420">
        <v>41654</v>
      </c>
      <c r="L50" s="420">
        <v>3762</v>
      </c>
      <c r="M50" s="419" t="s">
        <v>210</v>
      </c>
      <c r="N50" s="420">
        <v>110980</v>
      </c>
      <c r="O50" s="612" t="s">
        <v>411</v>
      </c>
    </row>
    <row r="51" spans="2:15" ht="14.4" x14ac:dyDescent="0.3">
      <c r="B51" s="423" t="s">
        <v>95</v>
      </c>
      <c r="C51" s="416" t="str">
        <f>VLOOKUP(B51,Sheet2!$A$3:$B$83,2,FALSE)</f>
        <v>Clayton</v>
      </c>
      <c r="D51" s="419" t="s">
        <v>39</v>
      </c>
      <c r="E51" s="420">
        <v>192</v>
      </c>
      <c r="F51" s="420">
        <v>54</v>
      </c>
      <c r="G51" s="420">
        <v>33</v>
      </c>
      <c r="H51" s="420">
        <v>958</v>
      </c>
      <c r="I51" s="420">
        <v>8</v>
      </c>
      <c r="J51" s="420">
        <v>112</v>
      </c>
      <c r="K51" s="420">
        <v>8913</v>
      </c>
      <c r="L51" s="420">
        <v>717</v>
      </c>
      <c r="M51" s="420">
        <v>30000</v>
      </c>
      <c r="N51" s="420">
        <v>-1</v>
      </c>
      <c r="O51" s="612" t="s">
        <v>410</v>
      </c>
    </row>
    <row r="52" spans="2:15" ht="14.4" x14ac:dyDescent="0.3">
      <c r="B52" s="423" t="s">
        <v>97</v>
      </c>
      <c r="C52" s="416" t="str">
        <f>VLOOKUP(B52,Sheet2!$A$3:$B$83,2,FALSE)</f>
        <v>Iredell</v>
      </c>
      <c r="D52" s="419" t="s">
        <v>6</v>
      </c>
      <c r="E52" s="420">
        <v>636</v>
      </c>
      <c r="F52" s="420">
        <v>142</v>
      </c>
      <c r="G52" s="420">
        <v>67</v>
      </c>
      <c r="H52" s="420">
        <v>3080</v>
      </c>
      <c r="I52" s="420">
        <v>16</v>
      </c>
      <c r="J52" s="420">
        <v>184</v>
      </c>
      <c r="K52" s="420">
        <v>36160</v>
      </c>
      <c r="L52" s="420">
        <v>4627</v>
      </c>
      <c r="M52" s="419" t="s">
        <v>210</v>
      </c>
      <c r="N52" s="419" t="s">
        <v>36</v>
      </c>
      <c r="O52" s="612" t="s">
        <v>410</v>
      </c>
    </row>
    <row r="53" spans="2:15" ht="14.4" x14ac:dyDescent="0.3">
      <c r="B53" s="423" t="s">
        <v>99</v>
      </c>
      <c r="C53" s="416" t="str">
        <f>VLOOKUP(B53,Sheet2!$A$3:$B$83,2,FALSE)</f>
        <v>Kings Mountain</v>
      </c>
      <c r="D53" s="419" t="s">
        <v>39</v>
      </c>
      <c r="E53" s="420">
        <v>191</v>
      </c>
      <c r="F53" s="420">
        <v>108</v>
      </c>
      <c r="G53" s="420">
        <v>28</v>
      </c>
      <c r="H53" s="420">
        <v>994</v>
      </c>
      <c r="I53" s="420">
        <v>13</v>
      </c>
      <c r="J53" s="420">
        <v>170</v>
      </c>
      <c r="K53" s="420">
        <v>8574</v>
      </c>
      <c r="L53" s="420">
        <v>1027</v>
      </c>
      <c r="M53" s="420">
        <v>42300</v>
      </c>
      <c r="N53" s="419" t="s">
        <v>210</v>
      </c>
      <c r="O53" s="612" t="s">
        <v>193</v>
      </c>
    </row>
    <row r="54" spans="2:15" ht="14.4" x14ac:dyDescent="0.3">
      <c r="B54" s="423" t="s">
        <v>101</v>
      </c>
      <c r="C54" s="416" t="str">
        <f>VLOOKUP(B54,Sheet2!$A$3:$B$83,2,FALSE)</f>
        <v>Lee</v>
      </c>
      <c r="D54" s="419" t="s">
        <v>6</v>
      </c>
      <c r="E54" s="420">
        <v>423</v>
      </c>
      <c r="F54" s="420">
        <v>17</v>
      </c>
      <c r="G54" s="420">
        <v>65</v>
      </c>
      <c r="H54" s="420">
        <v>2226</v>
      </c>
      <c r="I54" s="420">
        <v>12</v>
      </c>
      <c r="J54" s="420">
        <v>112</v>
      </c>
      <c r="K54" s="420">
        <v>10022</v>
      </c>
      <c r="L54" s="420">
        <v>965</v>
      </c>
      <c r="M54" s="420">
        <v>74970</v>
      </c>
      <c r="N54" s="420">
        <v>3220</v>
      </c>
      <c r="O54" s="612" t="s">
        <v>410</v>
      </c>
    </row>
    <row r="55" spans="2:15" ht="14.4" x14ac:dyDescent="0.3">
      <c r="B55" s="423" t="s">
        <v>103</v>
      </c>
      <c r="C55" s="416" t="str">
        <f>VLOOKUP(B55,Sheet2!$A$3:$B$83,2,FALSE)</f>
        <v>Lincoln</v>
      </c>
      <c r="D55" s="419" t="s">
        <v>6</v>
      </c>
      <c r="E55" s="420">
        <v>186</v>
      </c>
      <c r="F55" s="420">
        <v>36</v>
      </c>
      <c r="G55" s="420">
        <v>22</v>
      </c>
      <c r="H55" s="420">
        <v>1328</v>
      </c>
      <c r="I55" s="420">
        <v>16</v>
      </c>
      <c r="J55" s="420">
        <v>298</v>
      </c>
      <c r="K55" s="420">
        <v>7994</v>
      </c>
      <c r="L55" s="420">
        <v>3011</v>
      </c>
      <c r="M55" s="420">
        <v>41337</v>
      </c>
      <c r="N55" s="420">
        <v>6385</v>
      </c>
      <c r="O55" s="612" t="s">
        <v>411</v>
      </c>
    </row>
    <row r="56" spans="2:15" ht="14.4" x14ac:dyDescent="0.3">
      <c r="B56" s="423" t="s">
        <v>105</v>
      </c>
      <c r="C56" s="416" t="str">
        <f>VLOOKUP(B56,Sheet2!$A$3:$B$83,2,FALSE)</f>
        <v>Madison</v>
      </c>
      <c r="D56" s="419" t="s">
        <v>6</v>
      </c>
      <c r="E56" s="420">
        <v>525</v>
      </c>
      <c r="F56" s="420">
        <v>341</v>
      </c>
      <c r="G56" s="420">
        <v>28</v>
      </c>
      <c r="H56" s="420">
        <v>1892</v>
      </c>
      <c r="I56" s="420">
        <v>11</v>
      </c>
      <c r="J56" s="420">
        <v>215</v>
      </c>
      <c r="K56" s="420">
        <v>7967</v>
      </c>
      <c r="L56" s="420">
        <v>1120</v>
      </c>
      <c r="M56" s="420">
        <v>90090</v>
      </c>
      <c r="N56" s="420">
        <v>227400</v>
      </c>
      <c r="O56" s="612" t="s">
        <v>410</v>
      </c>
    </row>
    <row r="57" spans="2:15" ht="14.4" x14ac:dyDescent="0.3">
      <c r="B57" s="423" t="s">
        <v>107</v>
      </c>
      <c r="C57" s="416" t="str">
        <f>VLOOKUP(B57,Sheet2!$A$3:$B$83,2,FALSE)</f>
        <v>McDowell</v>
      </c>
      <c r="D57" s="419" t="s">
        <v>6</v>
      </c>
      <c r="E57" s="420">
        <v>448</v>
      </c>
      <c r="F57" s="420">
        <v>104</v>
      </c>
      <c r="G57" s="420">
        <v>46</v>
      </c>
      <c r="H57" s="420">
        <v>2696</v>
      </c>
      <c r="I57" s="420">
        <v>16</v>
      </c>
      <c r="J57" s="420">
        <v>133</v>
      </c>
      <c r="K57" s="420">
        <v>13505</v>
      </c>
      <c r="L57" s="420">
        <v>1724</v>
      </c>
      <c r="M57" s="420">
        <v>180840</v>
      </c>
      <c r="N57" s="420">
        <v>136800</v>
      </c>
      <c r="O57" s="612" t="s">
        <v>410</v>
      </c>
    </row>
    <row r="58" spans="2:15" ht="14.4" x14ac:dyDescent="0.3">
      <c r="B58" s="423" t="s">
        <v>109</v>
      </c>
      <c r="C58" s="416" t="str">
        <f>VLOOKUP(B58,Sheet2!$A$3:$B$83,2,FALSE)</f>
        <v>Mooresville</v>
      </c>
      <c r="D58" s="419" t="s">
        <v>39</v>
      </c>
      <c r="E58" s="420">
        <v>657</v>
      </c>
      <c r="F58" s="420">
        <v>159</v>
      </c>
      <c r="G58" s="420">
        <v>144</v>
      </c>
      <c r="H58" s="420">
        <v>5656</v>
      </c>
      <c r="I58" s="420">
        <v>10</v>
      </c>
      <c r="J58" s="420">
        <v>259</v>
      </c>
      <c r="K58" s="420">
        <v>66531</v>
      </c>
      <c r="L58" s="420">
        <v>5126</v>
      </c>
      <c r="M58" s="420">
        <v>329799</v>
      </c>
      <c r="N58" s="420">
        <v>283438</v>
      </c>
      <c r="O58" s="612" t="s">
        <v>411</v>
      </c>
    </row>
    <row r="59" spans="2:15" ht="14.4" x14ac:dyDescent="0.3">
      <c r="B59" s="423" t="s">
        <v>111</v>
      </c>
      <c r="C59" s="416" t="str">
        <f>VLOOKUP(B59,Sheet2!$A$3:$B$83,2,FALSE)</f>
        <v>Nantahala</v>
      </c>
      <c r="D59" s="419" t="s">
        <v>9</v>
      </c>
      <c r="E59" s="420">
        <v>247</v>
      </c>
      <c r="F59" s="420">
        <v>60</v>
      </c>
      <c r="G59" s="420">
        <v>137</v>
      </c>
      <c r="H59" s="420">
        <v>2948</v>
      </c>
      <c r="I59" s="420">
        <v>6</v>
      </c>
      <c r="J59" s="420">
        <v>45</v>
      </c>
      <c r="K59" s="420">
        <v>11943</v>
      </c>
      <c r="L59" s="420">
        <v>1666</v>
      </c>
      <c r="M59" s="420">
        <v>335920</v>
      </c>
      <c r="N59" s="420">
        <v>138280</v>
      </c>
      <c r="O59" s="612" t="s">
        <v>410</v>
      </c>
    </row>
    <row r="60" spans="2:15" ht="14.4" x14ac:dyDescent="0.3">
      <c r="B60" s="423" t="s">
        <v>113</v>
      </c>
      <c r="C60" s="416" t="str">
        <f>VLOOKUP(B60,Sheet2!$A$3:$B$83,2,FALSE)</f>
        <v>Neuse</v>
      </c>
      <c r="D60" s="419" t="s">
        <v>9</v>
      </c>
      <c r="E60" s="420">
        <v>665</v>
      </c>
      <c r="F60" s="420">
        <v>25</v>
      </c>
      <c r="G60" s="420">
        <v>122</v>
      </c>
      <c r="H60" s="420">
        <v>2956</v>
      </c>
      <c r="I60" s="420">
        <v>6</v>
      </c>
      <c r="J60" s="420">
        <v>138</v>
      </c>
      <c r="K60" s="420">
        <v>11812</v>
      </c>
      <c r="L60" s="420">
        <v>2288</v>
      </c>
      <c r="M60" s="420">
        <v>253590</v>
      </c>
      <c r="N60" s="420">
        <v>138418</v>
      </c>
      <c r="O60" s="612" t="s">
        <v>410</v>
      </c>
    </row>
    <row r="61" spans="2:15" ht="14.4" x14ac:dyDescent="0.3">
      <c r="B61" s="423" t="s">
        <v>115</v>
      </c>
      <c r="C61" s="416" t="str">
        <f>VLOOKUP(B61,Sheet2!$A$3:$B$83,2,FALSE)</f>
        <v>New Hanover</v>
      </c>
      <c r="D61" s="419" t="s">
        <v>6</v>
      </c>
      <c r="E61" s="420">
        <v>2561</v>
      </c>
      <c r="F61" s="420">
        <v>323</v>
      </c>
      <c r="G61" s="420">
        <v>311</v>
      </c>
      <c r="H61" s="420">
        <v>9269</v>
      </c>
      <c r="I61" s="420">
        <v>41</v>
      </c>
      <c r="J61" s="420">
        <v>351</v>
      </c>
      <c r="K61" s="420">
        <v>112485</v>
      </c>
      <c r="L61" s="420">
        <v>10401</v>
      </c>
      <c r="M61" s="419" t="s">
        <v>210</v>
      </c>
      <c r="N61" s="419" t="s">
        <v>210</v>
      </c>
      <c r="O61" s="612" t="s">
        <v>410</v>
      </c>
    </row>
    <row r="62" spans="2:15" ht="14.4" x14ac:dyDescent="0.3">
      <c r="B62" s="423" t="s">
        <v>117</v>
      </c>
      <c r="C62" s="416" t="str">
        <f>VLOOKUP(B62,Sheet2!$A$3:$B$83,2,FALSE)</f>
        <v>Northwestern</v>
      </c>
      <c r="D62" s="419" t="s">
        <v>9</v>
      </c>
      <c r="E62" s="420">
        <v>2395</v>
      </c>
      <c r="F62" s="420">
        <v>360</v>
      </c>
      <c r="G62" s="420">
        <v>328</v>
      </c>
      <c r="H62" s="420">
        <v>13561</v>
      </c>
      <c r="I62" s="420">
        <v>125</v>
      </c>
      <c r="J62" s="420">
        <v>3347</v>
      </c>
      <c r="K62" s="420">
        <v>39048</v>
      </c>
      <c r="L62" s="420">
        <v>4567</v>
      </c>
      <c r="M62" s="420">
        <v>1017568</v>
      </c>
      <c r="N62" s="420">
        <v>359022</v>
      </c>
      <c r="O62" s="612" t="s">
        <v>410</v>
      </c>
    </row>
    <row r="63" spans="2:15" ht="14.4" x14ac:dyDescent="0.3">
      <c r="B63" s="423" t="s">
        <v>119</v>
      </c>
      <c r="C63" s="416" t="str">
        <f>VLOOKUP(B63,Sheet2!$A$3:$B$83,2,FALSE)</f>
        <v>Onslow</v>
      </c>
      <c r="D63" s="419" t="s">
        <v>6</v>
      </c>
      <c r="E63" s="420">
        <v>1724</v>
      </c>
      <c r="F63" s="420">
        <v>240</v>
      </c>
      <c r="G63" s="420">
        <v>338</v>
      </c>
      <c r="H63" s="420">
        <v>5577</v>
      </c>
      <c r="I63" s="420">
        <v>35</v>
      </c>
      <c r="J63" s="420">
        <v>454</v>
      </c>
      <c r="K63" s="420">
        <v>74268</v>
      </c>
      <c r="L63" s="420">
        <v>6970</v>
      </c>
      <c r="M63" s="420">
        <v>904200</v>
      </c>
      <c r="N63" s="420">
        <v>405600</v>
      </c>
      <c r="O63" s="612" t="s">
        <v>411</v>
      </c>
    </row>
    <row r="64" spans="2:15" ht="14.4" x14ac:dyDescent="0.3">
      <c r="B64" s="423" t="s">
        <v>121</v>
      </c>
      <c r="C64" s="416" t="str">
        <f>VLOOKUP(B64,Sheet2!$A$3:$B$83,2,FALSE)</f>
        <v>Orange</v>
      </c>
      <c r="D64" s="419" t="s">
        <v>6</v>
      </c>
      <c r="E64" s="420">
        <v>759</v>
      </c>
      <c r="F64" s="420">
        <v>176</v>
      </c>
      <c r="G64" s="420">
        <v>67</v>
      </c>
      <c r="H64" s="420">
        <v>2948</v>
      </c>
      <c r="I64" s="420">
        <v>6</v>
      </c>
      <c r="J64" s="420">
        <v>193</v>
      </c>
      <c r="K64" s="420">
        <v>54367</v>
      </c>
      <c r="L64" s="420">
        <v>4734</v>
      </c>
      <c r="M64" s="420">
        <v>574200</v>
      </c>
      <c r="N64" s="420">
        <v>70428</v>
      </c>
      <c r="O64" s="612" t="s">
        <v>410</v>
      </c>
    </row>
    <row r="65" spans="2:15" ht="14.4" x14ac:dyDescent="0.3">
      <c r="B65" s="423" t="s">
        <v>124</v>
      </c>
      <c r="C65" s="416" t="str">
        <f>VLOOKUP(B65,Sheet2!$A$3:$B$83,2,FALSE)</f>
        <v>Pender</v>
      </c>
      <c r="D65" s="419" t="s">
        <v>6</v>
      </c>
      <c r="E65" s="420">
        <v>443</v>
      </c>
      <c r="F65" s="420">
        <v>81</v>
      </c>
      <c r="G65" s="420">
        <v>160</v>
      </c>
      <c r="H65" s="420">
        <v>3279</v>
      </c>
      <c r="I65" s="420">
        <v>1</v>
      </c>
      <c r="J65" s="420">
        <v>4</v>
      </c>
      <c r="K65" s="420">
        <v>24978</v>
      </c>
      <c r="L65" s="420">
        <v>3068</v>
      </c>
      <c r="M65" s="420">
        <v>188100</v>
      </c>
      <c r="N65" s="419" t="s">
        <v>210</v>
      </c>
      <c r="O65" s="612" t="s">
        <v>410</v>
      </c>
    </row>
    <row r="66" spans="2:15" ht="14.4" x14ac:dyDescent="0.3">
      <c r="B66" s="423" t="s">
        <v>126</v>
      </c>
      <c r="C66" s="416" t="str">
        <f>VLOOKUP(B66,Sheet2!$A$3:$B$83,2,FALSE)</f>
        <v>Vance (Perry)</v>
      </c>
      <c r="D66" s="419" t="s">
        <v>6</v>
      </c>
      <c r="E66" s="420">
        <v>333</v>
      </c>
      <c r="F66" s="420">
        <v>24</v>
      </c>
      <c r="G66" s="420">
        <v>35</v>
      </c>
      <c r="H66" s="420">
        <v>750</v>
      </c>
      <c r="I66" s="420">
        <v>9</v>
      </c>
      <c r="J66" s="420">
        <v>400</v>
      </c>
      <c r="K66" s="420">
        <v>7913</v>
      </c>
      <c r="L66" s="420">
        <v>1197</v>
      </c>
      <c r="M66" s="419" t="s">
        <v>210</v>
      </c>
      <c r="N66" s="419" t="s">
        <v>210</v>
      </c>
      <c r="O66" s="612" t="s">
        <v>410</v>
      </c>
    </row>
    <row r="67" spans="2:15" ht="14.4" x14ac:dyDescent="0.3">
      <c r="B67" s="423" t="s">
        <v>129</v>
      </c>
      <c r="C67" s="416" t="str">
        <f>VLOOKUP(B67,Sheet2!$A$3:$B$83,2,FALSE)</f>
        <v>Person</v>
      </c>
      <c r="D67" s="419" t="s">
        <v>6</v>
      </c>
      <c r="E67" s="420">
        <v>281</v>
      </c>
      <c r="F67" s="420">
        <v>49</v>
      </c>
      <c r="G67" s="420">
        <v>33</v>
      </c>
      <c r="H67" s="420">
        <v>1233</v>
      </c>
      <c r="I67" s="420">
        <v>3</v>
      </c>
      <c r="J67" s="420">
        <v>10</v>
      </c>
      <c r="K67" s="420">
        <v>14195</v>
      </c>
      <c r="L67" s="420">
        <v>547</v>
      </c>
      <c r="M67" s="420">
        <v>14575</v>
      </c>
      <c r="N67" s="420">
        <v>3312</v>
      </c>
      <c r="O67" s="612" t="s">
        <v>411</v>
      </c>
    </row>
    <row r="68" spans="2:15" ht="14.4" x14ac:dyDescent="0.3">
      <c r="B68" s="423" t="s">
        <v>131</v>
      </c>
      <c r="C68" s="416" t="str">
        <f>VLOOKUP(B68,Sheet2!$A$3:$B$83,2,FALSE)</f>
        <v>Pettigrew</v>
      </c>
      <c r="D68" s="419" t="s">
        <v>9</v>
      </c>
      <c r="E68" s="420">
        <v>371</v>
      </c>
      <c r="F68" s="420">
        <v>73</v>
      </c>
      <c r="G68" s="420">
        <v>67</v>
      </c>
      <c r="H68" s="420">
        <v>1840</v>
      </c>
      <c r="I68" s="420">
        <v>21</v>
      </c>
      <c r="J68" s="420">
        <v>791</v>
      </c>
      <c r="K68" s="420">
        <v>2298</v>
      </c>
      <c r="L68" s="420">
        <v>1817</v>
      </c>
      <c r="M68" s="420">
        <v>5423</v>
      </c>
      <c r="N68" s="420">
        <v>15601</v>
      </c>
      <c r="O68" s="612" t="s">
        <v>410</v>
      </c>
    </row>
    <row r="69" spans="2:15" ht="14.4" x14ac:dyDescent="0.3">
      <c r="B69" s="423" t="s">
        <v>133</v>
      </c>
      <c r="C69" s="416" t="str">
        <f>VLOOKUP(B69,Sheet2!$A$3:$B$83,2,FALSE)</f>
        <v>Polk</v>
      </c>
      <c r="D69" s="419" t="s">
        <v>6</v>
      </c>
      <c r="E69" s="420">
        <v>237</v>
      </c>
      <c r="F69" s="420">
        <v>77</v>
      </c>
      <c r="G69" s="420">
        <v>57</v>
      </c>
      <c r="H69" s="420">
        <v>1351</v>
      </c>
      <c r="I69" s="420">
        <v>10</v>
      </c>
      <c r="J69" s="420">
        <v>51</v>
      </c>
      <c r="K69" s="420">
        <v>10147</v>
      </c>
      <c r="L69" s="420">
        <v>941</v>
      </c>
      <c r="M69" s="419" t="s">
        <v>210</v>
      </c>
      <c r="N69" s="419" t="s">
        <v>210</v>
      </c>
      <c r="O69" s="612" t="s">
        <v>410</v>
      </c>
    </row>
    <row r="70" spans="2:15" ht="14.4" x14ac:dyDescent="0.3">
      <c r="B70" s="423" t="s">
        <v>135</v>
      </c>
      <c r="C70" s="416" t="str">
        <f>VLOOKUP(B70,Sheet2!$A$3:$B$83,2,FALSE)</f>
        <v>Johnston</v>
      </c>
      <c r="D70" s="419" t="s">
        <v>6</v>
      </c>
      <c r="E70" s="420">
        <v>532</v>
      </c>
      <c r="F70" s="420">
        <v>86</v>
      </c>
      <c r="G70" s="420">
        <v>118</v>
      </c>
      <c r="H70" s="420">
        <v>4275</v>
      </c>
      <c r="I70" s="420">
        <v>36</v>
      </c>
      <c r="J70" s="420">
        <v>386</v>
      </c>
      <c r="K70" s="420">
        <v>30338</v>
      </c>
      <c r="L70" s="420">
        <v>4928</v>
      </c>
      <c r="M70" s="419" t="s">
        <v>210</v>
      </c>
      <c r="N70" s="419" t="s">
        <v>210</v>
      </c>
      <c r="O70" s="612" t="s">
        <v>410</v>
      </c>
    </row>
    <row r="71" spans="2:15" ht="14.4" x14ac:dyDescent="0.3">
      <c r="B71" s="423" t="s">
        <v>137</v>
      </c>
      <c r="C71" s="416" t="str">
        <f>VLOOKUP(B71,Sheet2!$A$3:$B$83,2,FALSE)</f>
        <v>Randolph</v>
      </c>
      <c r="D71" s="419" t="s">
        <v>6</v>
      </c>
      <c r="E71" s="420">
        <v>1554</v>
      </c>
      <c r="F71" s="420">
        <v>586</v>
      </c>
      <c r="G71" s="420">
        <v>229</v>
      </c>
      <c r="H71" s="420">
        <v>9099</v>
      </c>
      <c r="I71" s="420">
        <v>26</v>
      </c>
      <c r="J71" s="420">
        <v>221</v>
      </c>
      <c r="K71" s="420">
        <v>46422</v>
      </c>
      <c r="L71" s="420">
        <v>6065</v>
      </c>
      <c r="M71" s="420">
        <v>739667</v>
      </c>
      <c r="N71" s="420">
        <v>135089</v>
      </c>
      <c r="O71" s="612" t="s">
        <v>36</v>
      </c>
    </row>
    <row r="72" spans="2:15" ht="14.4" x14ac:dyDescent="0.3">
      <c r="B72" s="423" t="s">
        <v>139</v>
      </c>
      <c r="C72" s="416" t="str">
        <f>VLOOKUP(B72,Sheet2!$A$3:$B$83,2,FALSE)</f>
        <v>Roanoke Rapids</v>
      </c>
      <c r="D72" s="419" t="s">
        <v>39</v>
      </c>
      <c r="E72" s="420">
        <v>16</v>
      </c>
      <c r="F72" s="420">
        <v>3</v>
      </c>
      <c r="G72" s="420">
        <v>15</v>
      </c>
      <c r="H72" s="420">
        <v>392</v>
      </c>
      <c r="I72" s="420">
        <v>6</v>
      </c>
      <c r="J72" s="420">
        <v>8</v>
      </c>
      <c r="K72" s="420">
        <v>1985</v>
      </c>
      <c r="L72" s="420">
        <v>268</v>
      </c>
      <c r="M72" s="420">
        <v>8475</v>
      </c>
      <c r="N72" s="420">
        <v>1905</v>
      </c>
      <c r="O72" s="612" t="s">
        <v>410</v>
      </c>
    </row>
    <row r="73" spans="2:15" ht="14.4" x14ac:dyDescent="0.3">
      <c r="B73" s="423" t="s">
        <v>141</v>
      </c>
      <c r="C73" s="416" t="str">
        <f>VLOOKUP(B73,Sheet2!$A$3:$B$83,2,FALSE)</f>
        <v>Robeson</v>
      </c>
      <c r="D73" s="419" t="s">
        <v>6</v>
      </c>
      <c r="E73" s="420">
        <v>361</v>
      </c>
      <c r="F73" s="420">
        <v>25</v>
      </c>
      <c r="G73" s="420">
        <v>61</v>
      </c>
      <c r="H73" s="420">
        <v>713</v>
      </c>
      <c r="I73" s="420">
        <v>14</v>
      </c>
      <c r="J73" s="420">
        <v>558</v>
      </c>
      <c r="K73" s="420">
        <v>15402</v>
      </c>
      <c r="L73" s="420">
        <v>1561</v>
      </c>
      <c r="M73" s="420">
        <v>81000</v>
      </c>
      <c r="N73" s="420">
        <v>8000</v>
      </c>
      <c r="O73" s="612" t="s">
        <v>410</v>
      </c>
    </row>
    <row r="74" spans="2:15" ht="14.4" x14ac:dyDescent="0.3">
      <c r="B74" s="423" t="s">
        <v>143</v>
      </c>
      <c r="C74" s="416" t="str">
        <f>VLOOKUP(B74,Sheet2!$A$3:$B$83,2,FALSE)</f>
        <v>Rockingham</v>
      </c>
      <c r="D74" s="419" t="s">
        <v>6</v>
      </c>
      <c r="E74" s="420">
        <v>882</v>
      </c>
      <c r="F74" s="420">
        <v>149</v>
      </c>
      <c r="G74" s="420">
        <v>113</v>
      </c>
      <c r="H74" s="420">
        <v>2959</v>
      </c>
      <c r="I74" s="420">
        <v>13</v>
      </c>
      <c r="J74" s="420">
        <v>290</v>
      </c>
      <c r="K74" s="420">
        <v>21955</v>
      </c>
      <c r="L74" s="420">
        <v>3412</v>
      </c>
      <c r="M74" s="420">
        <v>109200</v>
      </c>
      <c r="N74" s="420">
        <v>20400</v>
      </c>
      <c r="O74" s="612" t="s">
        <v>410</v>
      </c>
    </row>
    <row r="75" spans="2:15" ht="14.4" x14ac:dyDescent="0.3">
      <c r="B75" s="423" t="s">
        <v>145</v>
      </c>
      <c r="C75" s="416" t="str">
        <f>VLOOKUP(B75,Sheet2!$A$3:$B$83,2,FALSE)</f>
        <v>Rowan</v>
      </c>
      <c r="D75" s="419" t="s">
        <v>6</v>
      </c>
      <c r="E75" s="420">
        <v>9277</v>
      </c>
      <c r="F75" s="420">
        <v>11218</v>
      </c>
      <c r="G75" s="420">
        <v>111</v>
      </c>
      <c r="H75" s="420">
        <v>7964</v>
      </c>
      <c r="I75" s="420">
        <v>22</v>
      </c>
      <c r="J75" s="420">
        <v>272</v>
      </c>
      <c r="K75" s="420">
        <v>46151</v>
      </c>
      <c r="L75" s="420">
        <v>7369</v>
      </c>
      <c r="M75" s="420">
        <v>548520</v>
      </c>
      <c r="N75" s="420">
        <v>477329</v>
      </c>
      <c r="O75" s="612" t="s">
        <v>411</v>
      </c>
    </row>
    <row r="76" spans="2:15" ht="14.4" x14ac:dyDescent="0.3">
      <c r="B76" s="423" t="s">
        <v>147</v>
      </c>
      <c r="C76" s="416" t="str">
        <f>VLOOKUP(B76,Sheet2!$A$3:$B$83,2,FALSE)</f>
        <v>Rutherford</v>
      </c>
      <c r="D76" s="419" t="s">
        <v>6</v>
      </c>
      <c r="E76" s="420">
        <v>264</v>
      </c>
      <c r="F76" s="420">
        <v>50</v>
      </c>
      <c r="G76" s="420">
        <v>36</v>
      </c>
      <c r="H76" s="420">
        <v>472</v>
      </c>
      <c r="I76" s="420">
        <v>21</v>
      </c>
      <c r="J76" s="420">
        <v>252</v>
      </c>
      <c r="K76" s="420">
        <v>9764</v>
      </c>
      <c r="L76" s="420">
        <v>2761</v>
      </c>
      <c r="M76" s="420">
        <v>52295</v>
      </c>
      <c r="N76" s="420">
        <v>6000</v>
      </c>
      <c r="O76" s="612" t="s">
        <v>36</v>
      </c>
    </row>
    <row r="77" spans="2:15" ht="14.4" x14ac:dyDescent="0.3">
      <c r="B77" s="423" t="s">
        <v>149</v>
      </c>
      <c r="C77" s="416" t="str">
        <f>VLOOKUP(B77,Sheet2!$A$3:$B$83,2,FALSE)</f>
        <v>Sampson</v>
      </c>
      <c r="D77" s="419" t="s">
        <v>6</v>
      </c>
      <c r="E77" s="420">
        <v>212</v>
      </c>
      <c r="F77" s="419" t="s">
        <v>36</v>
      </c>
      <c r="G77" s="420">
        <v>19</v>
      </c>
      <c r="H77" s="420">
        <v>535</v>
      </c>
      <c r="I77" s="419" t="s">
        <v>36</v>
      </c>
      <c r="J77" s="419" t="s">
        <v>36</v>
      </c>
      <c r="K77" s="420">
        <v>22450</v>
      </c>
      <c r="L77" s="420">
        <v>738</v>
      </c>
      <c r="M77" s="419" t="s">
        <v>210</v>
      </c>
      <c r="N77" s="419" t="s">
        <v>210</v>
      </c>
      <c r="O77" s="612" t="s">
        <v>193</v>
      </c>
    </row>
    <row r="78" spans="2:15" ht="14.4" x14ac:dyDescent="0.3">
      <c r="B78" s="423" t="s">
        <v>152</v>
      </c>
      <c r="C78" s="416" t="str">
        <f>VLOOKUP(B78,Sheet2!$A$3:$B$83,2,FALSE)</f>
        <v>Sandhill</v>
      </c>
      <c r="D78" s="419" t="s">
        <v>9</v>
      </c>
      <c r="E78" s="420">
        <v>562</v>
      </c>
      <c r="F78" s="420">
        <v>60</v>
      </c>
      <c r="G78" s="420">
        <v>225</v>
      </c>
      <c r="H78" s="420">
        <v>13085</v>
      </c>
      <c r="I78" s="420">
        <v>26</v>
      </c>
      <c r="J78" s="420">
        <v>248</v>
      </c>
      <c r="K78" s="420">
        <v>39286</v>
      </c>
      <c r="L78" s="420">
        <v>5579</v>
      </c>
      <c r="M78" s="420">
        <v>160414</v>
      </c>
      <c r="N78" s="420">
        <v>25196</v>
      </c>
      <c r="O78" s="612" t="s">
        <v>411</v>
      </c>
    </row>
    <row r="79" spans="2:15" ht="14.4" x14ac:dyDescent="0.3">
      <c r="B79" s="423" t="s">
        <v>154</v>
      </c>
      <c r="C79" s="416" t="str">
        <f>VLOOKUP(B79,Sheet2!$A$3:$B$83,2,FALSE)</f>
        <v>Scotland</v>
      </c>
      <c r="D79" s="419" t="s">
        <v>6</v>
      </c>
      <c r="E79" s="420">
        <v>173</v>
      </c>
      <c r="F79" s="420">
        <v>32</v>
      </c>
      <c r="G79" s="420">
        <v>31</v>
      </c>
      <c r="H79" s="420">
        <v>3001</v>
      </c>
      <c r="I79" s="420">
        <v>31</v>
      </c>
      <c r="J79" s="420">
        <v>2944</v>
      </c>
      <c r="K79" s="420">
        <v>3650</v>
      </c>
      <c r="L79" s="420">
        <v>827</v>
      </c>
      <c r="M79" s="420">
        <v>96880</v>
      </c>
      <c r="N79" s="420">
        <v>17920</v>
      </c>
      <c r="O79" s="612" t="s">
        <v>410</v>
      </c>
    </row>
    <row r="80" spans="2:15" ht="14.4" x14ac:dyDescent="0.3">
      <c r="B80" s="423" t="s">
        <v>156</v>
      </c>
      <c r="C80" s="416" t="str">
        <f>VLOOKUP(B80,Sheet2!$A$3:$B$83,2,FALSE)</f>
        <v>Pitt (Sheppard)</v>
      </c>
      <c r="D80" s="419" t="s">
        <v>6</v>
      </c>
      <c r="E80" s="420">
        <v>883</v>
      </c>
      <c r="F80" s="420">
        <v>43</v>
      </c>
      <c r="G80" s="420">
        <v>152</v>
      </c>
      <c r="H80" s="420">
        <v>5095</v>
      </c>
      <c r="I80" s="420">
        <v>1</v>
      </c>
      <c r="J80" s="420">
        <v>7</v>
      </c>
      <c r="K80" s="420">
        <v>50133</v>
      </c>
      <c r="L80" s="420">
        <v>3986</v>
      </c>
      <c r="M80" s="420">
        <v>937440</v>
      </c>
      <c r="N80" s="420">
        <v>64665</v>
      </c>
      <c r="O80" s="612" t="s">
        <v>410</v>
      </c>
    </row>
    <row r="81" spans="2:15" ht="14.4" x14ac:dyDescent="0.3">
      <c r="B81" s="423" t="s">
        <v>158</v>
      </c>
      <c r="C81" s="416" t="str">
        <f>VLOOKUP(B81,Sheet2!$A$3:$B$83,2,FALSE)</f>
        <v>Southern Pines</v>
      </c>
      <c r="D81" s="419" t="s">
        <v>39</v>
      </c>
      <c r="E81" s="420">
        <v>449</v>
      </c>
      <c r="F81" s="420">
        <v>31</v>
      </c>
      <c r="G81" s="420">
        <v>165</v>
      </c>
      <c r="H81" s="420">
        <v>3598</v>
      </c>
      <c r="I81" s="420">
        <v>9</v>
      </c>
      <c r="J81" s="420">
        <v>126</v>
      </c>
      <c r="K81" s="420">
        <v>14209</v>
      </c>
      <c r="L81" s="420">
        <v>949</v>
      </c>
      <c r="M81" s="420">
        <v>169453</v>
      </c>
      <c r="N81" s="420">
        <v>12222</v>
      </c>
      <c r="O81" s="612" t="s">
        <v>411</v>
      </c>
    </row>
    <row r="82" spans="2:15" ht="14.4" x14ac:dyDescent="0.3">
      <c r="B82" s="423" t="s">
        <v>160</v>
      </c>
      <c r="C82" s="416" t="str">
        <f>VLOOKUP(B82,Sheet2!$A$3:$B$83,2,FALSE)</f>
        <v>Stanly</v>
      </c>
      <c r="D82" s="419" t="s">
        <v>6</v>
      </c>
      <c r="E82" s="420">
        <v>656</v>
      </c>
      <c r="F82" s="420">
        <v>54</v>
      </c>
      <c r="G82" s="420">
        <v>87</v>
      </c>
      <c r="H82" s="420">
        <v>2978</v>
      </c>
      <c r="I82" s="420">
        <v>11</v>
      </c>
      <c r="J82" s="420">
        <v>426</v>
      </c>
      <c r="K82" s="420">
        <v>16197</v>
      </c>
      <c r="L82" s="420">
        <v>901</v>
      </c>
      <c r="M82" s="419" t="s">
        <v>210</v>
      </c>
      <c r="N82" s="419" t="s">
        <v>210</v>
      </c>
      <c r="O82" s="612" t="s">
        <v>410</v>
      </c>
    </row>
    <row r="83" spans="2:15" ht="14.4" x14ac:dyDescent="0.3">
      <c r="B83" s="423" t="s">
        <v>162</v>
      </c>
      <c r="C83" s="416" t="str">
        <f>VLOOKUP(B83,Sheet2!$A$3:$B$83,2,FALSE)</f>
        <v>Transylvania</v>
      </c>
      <c r="D83" s="419" t="s">
        <v>6</v>
      </c>
      <c r="E83" s="420">
        <v>582</v>
      </c>
      <c r="F83" s="420">
        <v>72</v>
      </c>
      <c r="G83" s="420">
        <v>111</v>
      </c>
      <c r="H83" s="420">
        <v>5385</v>
      </c>
      <c r="I83" s="420">
        <v>28</v>
      </c>
      <c r="J83" s="420">
        <v>235</v>
      </c>
      <c r="K83" s="420">
        <v>24534</v>
      </c>
      <c r="L83" s="420">
        <v>3899</v>
      </c>
      <c r="M83" s="420">
        <v>339800</v>
      </c>
      <c r="N83" s="420">
        <v>30240</v>
      </c>
      <c r="O83" s="612" t="s">
        <v>410</v>
      </c>
    </row>
    <row r="84" spans="2:15" ht="14.4" x14ac:dyDescent="0.3">
      <c r="B84" s="423" t="s">
        <v>164</v>
      </c>
      <c r="C84" s="416" t="str">
        <f>VLOOKUP(B84,Sheet2!$A$3:$B$83,2,FALSE)</f>
        <v>Union</v>
      </c>
      <c r="D84" s="419" t="s">
        <v>6</v>
      </c>
      <c r="E84" s="420">
        <v>1414</v>
      </c>
      <c r="F84" s="420">
        <v>295</v>
      </c>
      <c r="G84" s="420">
        <v>268</v>
      </c>
      <c r="H84" s="420">
        <v>6584</v>
      </c>
      <c r="I84" s="420">
        <v>27</v>
      </c>
      <c r="J84" s="420">
        <v>195</v>
      </c>
      <c r="K84" s="420">
        <v>84252</v>
      </c>
      <c r="L84" s="420">
        <v>11145</v>
      </c>
      <c r="M84" s="420">
        <v>501407</v>
      </c>
      <c r="N84" s="420">
        <v>208710</v>
      </c>
      <c r="O84" s="612" t="s">
        <v>411</v>
      </c>
    </row>
    <row r="85" spans="2:15" ht="14.4" x14ac:dyDescent="0.3">
      <c r="B85" s="423" t="s">
        <v>166</v>
      </c>
      <c r="C85" s="416" t="str">
        <f>VLOOKUP(B85,Sheet2!$A$3:$B$83,2,FALSE)</f>
        <v>Wake</v>
      </c>
      <c r="D85" s="419" t="s">
        <v>6</v>
      </c>
      <c r="E85" s="420">
        <v>22302</v>
      </c>
      <c r="F85" s="420">
        <v>5107</v>
      </c>
      <c r="G85" s="420">
        <v>2125</v>
      </c>
      <c r="H85" s="420">
        <v>92886</v>
      </c>
      <c r="I85" s="420">
        <v>59</v>
      </c>
      <c r="J85" s="420">
        <v>1106</v>
      </c>
      <c r="K85" s="420">
        <v>1708119</v>
      </c>
      <c r="L85" s="420">
        <v>167544</v>
      </c>
      <c r="M85" s="419" t="s">
        <v>210</v>
      </c>
      <c r="N85" s="419" t="s">
        <v>210</v>
      </c>
      <c r="O85" s="612" t="s">
        <v>193</v>
      </c>
    </row>
    <row r="86" spans="2:15" ht="14.4" x14ac:dyDescent="0.3">
      <c r="B86" s="423" t="s">
        <v>168</v>
      </c>
      <c r="C86" s="416" t="str">
        <f>VLOOKUP(B86,Sheet2!$A$3:$B$83,2,FALSE)</f>
        <v>Warren</v>
      </c>
      <c r="D86" s="419" t="s">
        <v>6</v>
      </c>
      <c r="E86" s="420">
        <v>242</v>
      </c>
      <c r="F86" s="420">
        <v>61</v>
      </c>
      <c r="G86" s="420">
        <v>15</v>
      </c>
      <c r="H86" s="420">
        <v>553</v>
      </c>
      <c r="I86" s="420">
        <v>11</v>
      </c>
      <c r="J86" s="420">
        <v>148</v>
      </c>
      <c r="K86" s="420">
        <v>4687</v>
      </c>
      <c r="L86" s="419" t="s">
        <v>210</v>
      </c>
      <c r="M86" s="419" t="s">
        <v>210</v>
      </c>
      <c r="N86" s="419" t="s">
        <v>210</v>
      </c>
      <c r="O86" s="612" t="s">
        <v>410</v>
      </c>
    </row>
    <row r="87" spans="2:15" ht="14.4" x14ac:dyDescent="0.3">
      <c r="B87" s="423" t="s">
        <v>170</v>
      </c>
      <c r="C87" s="416" t="str">
        <f>VLOOKUP(B87,Sheet2!$A$3:$B$83,2,FALSE)</f>
        <v>Wayne</v>
      </c>
      <c r="D87" s="419" t="s">
        <v>6</v>
      </c>
      <c r="E87" s="420">
        <v>556</v>
      </c>
      <c r="F87" s="420">
        <v>43</v>
      </c>
      <c r="G87" s="420">
        <v>86</v>
      </c>
      <c r="H87" s="420">
        <v>2660</v>
      </c>
      <c r="I87" s="420">
        <v>8</v>
      </c>
      <c r="J87" s="420">
        <v>57</v>
      </c>
      <c r="K87" s="420">
        <v>24828</v>
      </c>
      <c r="L87" s="420">
        <v>3142</v>
      </c>
      <c r="M87" s="420">
        <v>146665</v>
      </c>
      <c r="N87" s="420">
        <v>14117</v>
      </c>
      <c r="O87" s="612" t="s">
        <v>410</v>
      </c>
    </row>
    <row r="88" spans="2:15" ht="15" thickBot="1" x14ac:dyDescent="0.35">
      <c r="B88" s="425" t="s">
        <v>172</v>
      </c>
      <c r="C88" s="430" t="str">
        <f>VLOOKUP(B88,Sheet2!$A$3:$B$83,2,FALSE)</f>
        <v>Wilson</v>
      </c>
      <c r="D88" s="426" t="s">
        <v>6</v>
      </c>
      <c r="E88" s="427">
        <v>395</v>
      </c>
      <c r="F88" s="427">
        <v>6</v>
      </c>
      <c r="G88" s="427">
        <v>170</v>
      </c>
      <c r="H88" s="427">
        <v>3754</v>
      </c>
      <c r="I88" s="427">
        <v>23</v>
      </c>
      <c r="J88" s="427">
        <v>78</v>
      </c>
      <c r="K88" s="427">
        <v>30787</v>
      </c>
      <c r="L88" s="427">
        <v>3013</v>
      </c>
      <c r="M88" s="426" t="s">
        <v>210</v>
      </c>
      <c r="N88" s="426" t="s">
        <v>210</v>
      </c>
      <c r="O88" s="613" t="s">
        <v>410</v>
      </c>
    </row>
    <row r="89" spans="2:15" ht="15" thickBot="1" x14ac:dyDescent="0.35">
      <c r="B89" s="406"/>
      <c r="C89" s="406"/>
      <c r="D89" s="406"/>
      <c r="E89" s="407"/>
      <c r="F89" s="407"/>
      <c r="G89" s="407"/>
      <c r="H89" s="407"/>
      <c r="I89" s="407"/>
      <c r="J89" s="407"/>
      <c r="K89" s="407"/>
      <c r="L89" s="407"/>
      <c r="M89" s="406"/>
      <c r="N89" s="406"/>
      <c r="O89" s="406"/>
    </row>
    <row r="90" spans="2:15" ht="14.4" x14ac:dyDescent="0.3">
      <c r="B90" s="408" t="s">
        <v>36</v>
      </c>
      <c r="C90" s="404" t="s">
        <v>36</v>
      </c>
      <c r="D90" s="409" t="s">
        <v>173</v>
      </c>
      <c r="E90" s="418">
        <v>128418</v>
      </c>
      <c r="F90" s="418">
        <v>34392</v>
      </c>
      <c r="G90" s="418">
        <v>20498</v>
      </c>
      <c r="H90" s="418">
        <v>645471</v>
      </c>
      <c r="I90" s="418">
        <v>2901</v>
      </c>
      <c r="J90" s="418">
        <v>45570</v>
      </c>
      <c r="K90" s="418">
        <v>5467708</v>
      </c>
      <c r="L90" s="418">
        <v>564545</v>
      </c>
      <c r="M90" s="418">
        <v>52954815</v>
      </c>
      <c r="N90" s="418">
        <v>13128888</v>
      </c>
      <c r="O90" s="422" t="s">
        <v>36</v>
      </c>
    </row>
    <row r="91" spans="2:15" ht="14.4" x14ac:dyDescent="0.3">
      <c r="B91" s="410" t="s">
        <v>36</v>
      </c>
      <c r="C91" s="405" t="s">
        <v>36</v>
      </c>
      <c r="D91" s="411" t="s">
        <v>176</v>
      </c>
      <c r="E91" s="420">
        <v>264</v>
      </c>
      <c r="F91" s="420">
        <v>36</v>
      </c>
      <c r="G91" s="420">
        <v>42</v>
      </c>
      <c r="H91" s="420">
        <v>1233</v>
      </c>
      <c r="I91" s="420">
        <v>8</v>
      </c>
      <c r="J91" s="420">
        <v>78</v>
      </c>
      <c r="K91" s="420">
        <v>9764</v>
      </c>
      <c r="L91" s="420">
        <v>1120</v>
      </c>
      <c r="M91" s="420">
        <v>75610</v>
      </c>
      <c r="N91" s="420">
        <v>6385</v>
      </c>
      <c r="O91" s="424" t="s">
        <v>36</v>
      </c>
    </row>
    <row r="92" spans="2:15" ht="14.4" x14ac:dyDescent="0.3">
      <c r="B92" s="410" t="s">
        <v>36</v>
      </c>
      <c r="C92" s="405" t="s">
        <v>36</v>
      </c>
      <c r="D92" s="411" t="s">
        <v>177</v>
      </c>
      <c r="E92" s="420">
        <v>608</v>
      </c>
      <c r="F92" s="420">
        <v>98</v>
      </c>
      <c r="G92" s="420">
        <v>104</v>
      </c>
      <c r="H92" s="420">
        <v>2959</v>
      </c>
      <c r="I92" s="420">
        <v>16</v>
      </c>
      <c r="J92" s="420">
        <v>205</v>
      </c>
      <c r="K92" s="420">
        <v>22772</v>
      </c>
      <c r="L92" s="420">
        <v>3012</v>
      </c>
      <c r="M92" s="420">
        <v>188100</v>
      </c>
      <c r="N92" s="420">
        <v>57050</v>
      </c>
      <c r="O92" s="424" t="s">
        <v>36</v>
      </c>
    </row>
    <row r="93" spans="2:15" ht="15" thickBot="1" x14ac:dyDescent="0.35">
      <c r="B93" s="412" t="s">
        <v>36</v>
      </c>
      <c r="C93" s="413" t="s">
        <v>36</v>
      </c>
      <c r="D93" s="414" t="s">
        <v>178</v>
      </c>
      <c r="E93" s="427">
        <v>1485</v>
      </c>
      <c r="F93" s="427">
        <v>309</v>
      </c>
      <c r="G93" s="427">
        <v>220</v>
      </c>
      <c r="H93" s="427">
        <v>7405</v>
      </c>
      <c r="I93" s="427">
        <v>28</v>
      </c>
      <c r="J93" s="427">
        <v>498</v>
      </c>
      <c r="K93" s="427">
        <v>46933</v>
      </c>
      <c r="L93" s="427">
        <v>5579</v>
      </c>
      <c r="M93" s="427">
        <v>574200</v>
      </c>
      <c r="N93" s="427">
        <v>227400</v>
      </c>
      <c r="O93" s="428" t="s">
        <v>36</v>
      </c>
    </row>
  </sheetData>
  <autoFilter ref="C7:O7" xr:uid="{5CBE385D-5C20-495B-8724-43019D7FB00F}"/>
  <mergeCells count="5">
    <mergeCell ref="E5:F5"/>
    <mergeCell ref="G5:J5"/>
    <mergeCell ref="K5:N5"/>
    <mergeCell ref="B2:F4"/>
    <mergeCell ref="B5:B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34F3-8225-4068-A075-4B3EEB3272B3}">
  <dimension ref="A1:Q88"/>
  <sheetViews>
    <sheetView workbookViewId="0">
      <selection activeCell="R1" sqref="R1"/>
    </sheetView>
  </sheetViews>
  <sheetFormatPr defaultRowHeight="13.2" x14ac:dyDescent="0.25"/>
  <sheetData>
    <row r="1" spans="1:17" ht="13.8" thickBot="1" x14ac:dyDescent="0.3">
      <c r="A1" s="53" t="s">
        <v>0</v>
      </c>
      <c r="B1" s="53" t="s">
        <v>1</v>
      </c>
      <c r="C1" s="53" t="s">
        <v>2</v>
      </c>
      <c r="D1" s="53" t="s">
        <v>3</v>
      </c>
      <c r="E1" s="53" t="s">
        <v>378</v>
      </c>
      <c r="F1" s="53" t="s">
        <v>412</v>
      </c>
      <c r="G1" s="53" t="s">
        <v>413</v>
      </c>
      <c r="H1" s="53" t="s">
        <v>414</v>
      </c>
      <c r="I1" s="53" t="s">
        <v>415</v>
      </c>
      <c r="J1" s="53" t="s">
        <v>416</v>
      </c>
      <c r="K1" s="53" t="s">
        <v>417</v>
      </c>
      <c r="L1" s="53" t="s">
        <v>418</v>
      </c>
      <c r="M1" s="53" t="s">
        <v>419</v>
      </c>
      <c r="N1" s="53" t="s">
        <v>420</v>
      </c>
      <c r="O1" s="53" t="s">
        <v>364</v>
      </c>
      <c r="P1" s="53" t="s">
        <v>421</v>
      </c>
      <c r="Q1" s="53" t="s">
        <v>365</v>
      </c>
    </row>
    <row r="2" spans="1:17" ht="13.8" thickBot="1" x14ac:dyDescent="0.3">
      <c r="A2" s="53" t="s">
        <v>4</v>
      </c>
      <c r="B2" s="54" t="s">
        <v>5</v>
      </c>
      <c r="C2" s="54" t="s">
        <v>4</v>
      </c>
      <c r="D2" s="54" t="s">
        <v>6</v>
      </c>
      <c r="E2" s="55">
        <v>1343.9089100000001</v>
      </c>
      <c r="F2" s="55">
        <v>10150.762769999999</v>
      </c>
      <c r="G2" s="56">
        <v>2.7787099999999998</v>
      </c>
      <c r="H2" s="55">
        <v>17620.848989999999</v>
      </c>
      <c r="I2" s="57">
        <v>279.84357999999997</v>
      </c>
      <c r="J2" s="57">
        <v>7.1624999999999996</v>
      </c>
      <c r="K2" s="58">
        <v>1.7806599999999999</v>
      </c>
      <c r="L2" s="56">
        <v>35.50741</v>
      </c>
      <c r="M2" s="56">
        <v>39.070630000000001</v>
      </c>
      <c r="N2" s="56">
        <v>5.1727499999999997</v>
      </c>
      <c r="O2" s="56">
        <v>67.823250000000002</v>
      </c>
      <c r="P2" s="57">
        <v>6.0977199999999998</v>
      </c>
      <c r="Q2" s="56">
        <v>2.7538999999999998</v>
      </c>
    </row>
    <row r="3" spans="1:17" ht="13.8" thickBot="1" x14ac:dyDescent="0.3">
      <c r="A3" s="53" t="s">
        <v>7</v>
      </c>
      <c r="B3" s="54" t="s">
        <v>8</v>
      </c>
      <c r="C3" s="54" t="s">
        <v>7</v>
      </c>
      <c r="D3" s="54" t="s">
        <v>9</v>
      </c>
      <c r="E3" s="55">
        <v>282.78946999999999</v>
      </c>
      <c r="F3" s="55">
        <v>5356.0526300000001</v>
      </c>
      <c r="G3" s="56">
        <v>0.29497000000000001</v>
      </c>
      <c r="H3" s="55">
        <v>4050.15789</v>
      </c>
      <c r="I3" s="57">
        <v>89.001170000000002</v>
      </c>
      <c r="J3" s="57">
        <v>13.370509999999999</v>
      </c>
      <c r="K3" s="58">
        <v>3.4104100000000002</v>
      </c>
      <c r="L3" s="56">
        <v>47.210529999999999</v>
      </c>
      <c r="M3" s="56">
        <v>6.6565300000000001</v>
      </c>
      <c r="N3" s="56">
        <v>0.35144999999999998</v>
      </c>
      <c r="O3" s="56">
        <v>5.0335599999999996</v>
      </c>
      <c r="P3" s="57">
        <v>12.40414</v>
      </c>
      <c r="Q3" s="56">
        <v>0.71933000000000002</v>
      </c>
    </row>
    <row r="4" spans="1:17" ht="13.8" thickBot="1" x14ac:dyDescent="0.3">
      <c r="A4" s="53" t="s">
        <v>10</v>
      </c>
      <c r="B4" s="54" t="s">
        <v>11</v>
      </c>
      <c r="C4" s="54" t="s">
        <v>10</v>
      </c>
      <c r="D4" s="54" t="s">
        <v>6</v>
      </c>
      <c r="E4" s="55">
        <v>274.21875</v>
      </c>
      <c r="F4" s="55">
        <v>4231.25</v>
      </c>
      <c r="G4" s="56">
        <v>0.64576</v>
      </c>
      <c r="H4" s="55">
        <v>8033.3007799999996</v>
      </c>
      <c r="I4" s="57">
        <v>105.97404</v>
      </c>
      <c r="J4" s="57">
        <v>11.96757</v>
      </c>
      <c r="K4" s="58">
        <v>3.3128600000000001</v>
      </c>
      <c r="L4" s="56">
        <v>91.113280000000003</v>
      </c>
      <c r="M4" s="56">
        <v>8.8551000000000002</v>
      </c>
      <c r="N4" s="56">
        <v>0.57387999999999995</v>
      </c>
      <c r="O4" s="56">
        <v>16.811979999999998</v>
      </c>
      <c r="P4" s="57">
        <v>10.76505</v>
      </c>
      <c r="Q4" s="56">
        <v>1.9262600000000001</v>
      </c>
    </row>
    <row r="5" spans="1:17" ht="13.8" thickBot="1" x14ac:dyDescent="0.3">
      <c r="A5" s="53" t="s">
        <v>12</v>
      </c>
      <c r="B5" s="54" t="s">
        <v>13</v>
      </c>
      <c r="C5" s="54" t="s">
        <v>12</v>
      </c>
      <c r="D5" s="54" t="s">
        <v>9</v>
      </c>
      <c r="E5" s="55">
        <v>800.65966000000003</v>
      </c>
      <c r="F5" s="55">
        <v>7971.2636599999996</v>
      </c>
      <c r="G5" s="56">
        <v>2.0776500000000002</v>
      </c>
      <c r="H5" s="55">
        <v>12489.012570000001</v>
      </c>
      <c r="I5" s="57">
        <v>208.55158</v>
      </c>
      <c r="J5" s="57">
        <v>6.0944399999999996</v>
      </c>
      <c r="K5" s="58">
        <v>1.8944399999999999</v>
      </c>
      <c r="L5" s="56">
        <v>38.71367</v>
      </c>
      <c r="M5" s="56">
        <v>34.22</v>
      </c>
      <c r="N5" s="56">
        <v>3.4371700000000001</v>
      </c>
      <c r="O5" s="56">
        <v>53.614339999999999</v>
      </c>
      <c r="P5" s="57">
        <v>5.9885599999999997</v>
      </c>
      <c r="Q5" s="56">
        <v>4.1275199999999996</v>
      </c>
    </row>
    <row r="6" spans="1:17" ht="13.8" thickBot="1" x14ac:dyDescent="0.3">
      <c r="A6" s="53" t="s">
        <v>14</v>
      </c>
      <c r="B6" s="54" t="s">
        <v>15</v>
      </c>
      <c r="C6" s="54" t="s">
        <v>14</v>
      </c>
      <c r="D6" s="54" t="s">
        <v>9</v>
      </c>
      <c r="E6" s="55">
        <v>1306.42857</v>
      </c>
      <c r="F6" s="55">
        <v>3828.57143</v>
      </c>
      <c r="G6" s="56">
        <v>0.96306999999999998</v>
      </c>
      <c r="H6" s="55">
        <v>12619.28571</v>
      </c>
      <c r="I6" s="57">
        <v>78.113590000000002</v>
      </c>
      <c r="J6" s="57">
        <v>11.50427</v>
      </c>
      <c r="K6" s="58">
        <v>5.3422200000000002</v>
      </c>
      <c r="L6" s="56">
        <v>94.380949999999999</v>
      </c>
      <c r="M6" s="56">
        <v>6.7899700000000003</v>
      </c>
      <c r="N6" s="56">
        <v>2.3169499999999998</v>
      </c>
      <c r="O6" s="56">
        <v>22.380289999999999</v>
      </c>
      <c r="P6" s="57">
        <v>10.956580000000001</v>
      </c>
      <c r="Q6" s="56">
        <v>4.3730200000000004</v>
      </c>
    </row>
    <row r="7" spans="1:17" ht="13.8" thickBot="1" x14ac:dyDescent="0.3">
      <c r="A7" s="53" t="s">
        <v>16</v>
      </c>
      <c r="B7" s="54" t="s">
        <v>17</v>
      </c>
      <c r="C7" s="54" t="s">
        <v>16</v>
      </c>
      <c r="D7" s="54" t="s">
        <v>9</v>
      </c>
      <c r="E7" s="55">
        <v>1103.20442</v>
      </c>
      <c r="F7" s="55">
        <v>5407.8453</v>
      </c>
      <c r="G7" s="56">
        <v>0.53734000000000004</v>
      </c>
      <c r="H7" s="55">
        <v>5344.14365</v>
      </c>
      <c r="I7" s="57">
        <v>52.89423</v>
      </c>
      <c r="J7" s="57">
        <v>8.9920500000000008</v>
      </c>
      <c r="K7" s="58">
        <v>2.6762100000000002</v>
      </c>
      <c r="L7" s="56">
        <v>36.574590000000001</v>
      </c>
      <c r="M7" s="56">
        <v>5.8823299999999996</v>
      </c>
      <c r="N7" s="56">
        <v>1.2</v>
      </c>
      <c r="O7" s="56">
        <v>5.81304</v>
      </c>
      <c r="P7" s="57">
        <v>8.9920500000000008</v>
      </c>
      <c r="Q7" s="56">
        <v>1.5478400000000001</v>
      </c>
    </row>
    <row r="8" spans="1:17" ht="13.8" thickBot="1" x14ac:dyDescent="0.3">
      <c r="A8" s="53" t="s">
        <v>18</v>
      </c>
      <c r="B8" s="54" t="s">
        <v>19</v>
      </c>
      <c r="C8" s="54" t="s">
        <v>18</v>
      </c>
      <c r="D8" s="54" t="s">
        <v>6</v>
      </c>
      <c r="E8" s="55">
        <v>403.99610000000001</v>
      </c>
      <c r="F8" s="55">
        <v>3028.3625699999998</v>
      </c>
      <c r="G8" s="56">
        <v>0.28098000000000001</v>
      </c>
      <c r="H8" s="55">
        <v>3240.1559499999998</v>
      </c>
      <c r="I8" s="57">
        <v>92.211730000000003</v>
      </c>
      <c r="J8" s="57">
        <v>19.272729999999999</v>
      </c>
      <c r="K8" s="58">
        <v>3.4400300000000001</v>
      </c>
      <c r="L8" s="56">
        <v>28.362570000000002</v>
      </c>
      <c r="M8" s="56">
        <v>4.7845700000000004</v>
      </c>
      <c r="N8" s="56">
        <v>0.63827999999999996</v>
      </c>
      <c r="O8" s="56">
        <v>5.1191899999999997</v>
      </c>
      <c r="P8" s="57">
        <v>19.054200000000002</v>
      </c>
      <c r="Q8" s="56">
        <v>1.26509</v>
      </c>
    </row>
    <row r="9" spans="1:17" ht="13.8" thickBot="1" x14ac:dyDescent="0.3">
      <c r="A9" s="53" t="s">
        <v>20</v>
      </c>
      <c r="B9" s="54" t="s">
        <v>21</v>
      </c>
      <c r="C9" s="54" t="s">
        <v>20</v>
      </c>
      <c r="D9" s="54" t="s">
        <v>6</v>
      </c>
      <c r="E9" s="55">
        <v>1275.72741</v>
      </c>
      <c r="F9" s="55">
        <v>6335.9111800000001</v>
      </c>
      <c r="G9" s="56">
        <v>1.1067899999999999</v>
      </c>
      <c r="H9" s="55">
        <v>8169.2955599999996</v>
      </c>
      <c r="I9" s="57">
        <v>473.43682000000001</v>
      </c>
      <c r="J9" s="57">
        <v>13.239549999999999</v>
      </c>
      <c r="K9" s="58">
        <v>2.1627399999999999</v>
      </c>
      <c r="L9" s="56">
        <v>60.222050000000003</v>
      </c>
      <c r="M9" s="56">
        <v>35.75929</v>
      </c>
      <c r="N9" s="56">
        <v>7.2000900000000003</v>
      </c>
      <c r="O9" s="56">
        <v>46.106740000000002</v>
      </c>
      <c r="P9" s="57">
        <v>12.71552</v>
      </c>
      <c r="Q9" s="56">
        <v>1.6359600000000001</v>
      </c>
    </row>
    <row r="10" spans="1:17" ht="13.8" thickBot="1" x14ac:dyDescent="0.3">
      <c r="A10" s="53" t="s">
        <v>22</v>
      </c>
      <c r="B10" s="54" t="s">
        <v>23</v>
      </c>
      <c r="C10" s="54" t="s">
        <v>22</v>
      </c>
      <c r="D10" s="54" t="s">
        <v>6</v>
      </c>
      <c r="E10" s="55">
        <v>2985.54286</v>
      </c>
      <c r="F10" s="55">
        <v>15050.17143</v>
      </c>
      <c r="G10" s="56">
        <v>1.7012</v>
      </c>
      <c r="H10" s="55">
        <v>21320.57143</v>
      </c>
      <c r="I10" s="57">
        <v>114.03359</v>
      </c>
      <c r="J10" s="57">
        <v>5.1306399999999996</v>
      </c>
      <c r="K10" s="58">
        <v>1.66499</v>
      </c>
      <c r="L10" s="56">
        <v>76.228570000000005</v>
      </c>
      <c r="M10" s="56">
        <v>22.225989999999999</v>
      </c>
      <c r="N10" s="56">
        <v>4.4090299999999996</v>
      </c>
      <c r="O10" s="56">
        <v>31.486080000000001</v>
      </c>
      <c r="P10" s="57">
        <v>4.9107799999999999</v>
      </c>
      <c r="Q10" s="56">
        <v>2.6655500000000001</v>
      </c>
    </row>
    <row r="11" spans="1:17" ht="13.8" thickBot="1" x14ac:dyDescent="0.3">
      <c r="A11" s="53" t="s">
        <v>24</v>
      </c>
      <c r="B11" s="54" t="s">
        <v>25</v>
      </c>
      <c r="C11" s="54" t="s">
        <v>24</v>
      </c>
      <c r="D11" s="54" t="s">
        <v>6</v>
      </c>
      <c r="E11" s="55">
        <v>1931.56897</v>
      </c>
      <c r="F11" s="55">
        <v>35504.241379999999</v>
      </c>
      <c r="G11" s="56">
        <v>2.4968400000000002</v>
      </c>
      <c r="H11" s="55">
        <v>29654.12069</v>
      </c>
      <c r="I11" s="57">
        <v>183.61134999999999</v>
      </c>
      <c r="J11" s="57">
        <v>2.8700199999999998</v>
      </c>
      <c r="K11" s="58">
        <v>2.6338900000000001</v>
      </c>
      <c r="L11" s="56">
        <v>106.62069</v>
      </c>
      <c r="M11" s="56">
        <v>63.975580000000001</v>
      </c>
      <c r="N11" s="56">
        <v>3.4805199999999998</v>
      </c>
      <c r="O11" s="56">
        <v>53.434170000000002</v>
      </c>
      <c r="P11" s="57">
        <v>2.8700199999999998</v>
      </c>
      <c r="Q11" s="56">
        <v>2.3039999999999998</v>
      </c>
    </row>
    <row r="12" spans="1:17" ht="13.8" thickBot="1" x14ac:dyDescent="0.3">
      <c r="A12" s="53" t="s">
        <v>26</v>
      </c>
      <c r="B12" s="54" t="s">
        <v>27</v>
      </c>
      <c r="C12" s="54" t="s">
        <v>26</v>
      </c>
      <c r="D12" s="54" t="s">
        <v>6</v>
      </c>
      <c r="E12" s="55">
        <v>907.55741</v>
      </c>
      <c r="F12" s="55">
        <v>5862.2547000000004</v>
      </c>
      <c r="G12" s="56">
        <v>0.85770999999999997</v>
      </c>
      <c r="H12" s="55">
        <v>8381.6283899999999</v>
      </c>
      <c r="I12" s="57">
        <v>163.35088999999999</v>
      </c>
      <c r="J12" s="57">
        <v>10.16398</v>
      </c>
      <c r="K12" s="58">
        <v>2.5953200000000001</v>
      </c>
      <c r="L12" s="56">
        <v>54.613779999999998</v>
      </c>
      <c r="M12" s="56">
        <v>16.071539999999999</v>
      </c>
      <c r="N12" s="56">
        <v>2.4881000000000002</v>
      </c>
      <c r="O12" s="56">
        <v>22.978480000000001</v>
      </c>
      <c r="P12" s="57">
        <v>10.107250000000001</v>
      </c>
      <c r="Q12" s="56">
        <v>1.57115</v>
      </c>
    </row>
    <row r="13" spans="1:17" ht="13.8" thickBot="1" x14ac:dyDescent="0.3">
      <c r="A13" s="53" t="s">
        <v>28</v>
      </c>
      <c r="B13" s="54" t="s">
        <v>29</v>
      </c>
      <c r="C13" s="54" t="s">
        <v>28</v>
      </c>
      <c r="D13" s="54" t="s">
        <v>6</v>
      </c>
      <c r="E13" s="55">
        <v>1648.6122399999999</v>
      </c>
      <c r="F13" s="55">
        <v>7538.3265300000003</v>
      </c>
      <c r="G13" s="56">
        <v>2.3791899999999999</v>
      </c>
      <c r="H13" s="55">
        <v>16682.591840000001</v>
      </c>
      <c r="I13" s="57">
        <v>283.22951999999998</v>
      </c>
      <c r="J13" s="57">
        <v>8.7059499999999996</v>
      </c>
      <c r="K13" s="58">
        <v>1.67215</v>
      </c>
      <c r="L13" s="56">
        <v>57.102040000000002</v>
      </c>
      <c r="M13" s="56">
        <v>32.532850000000003</v>
      </c>
      <c r="N13" s="56">
        <v>7.1148499999999997</v>
      </c>
      <c r="O13" s="56">
        <v>71.996390000000005</v>
      </c>
      <c r="P13" s="57">
        <v>8.5998199999999994</v>
      </c>
      <c r="Q13" s="56">
        <v>1.8121</v>
      </c>
    </row>
    <row r="14" spans="1:17" ht="13.8" thickBot="1" x14ac:dyDescent="0.3">
      <c r="A14" s="53" t="s">
        <v>30</v>
      </c>
      <c r="B14" s="54" t="s">
        <v>31</v>
      </c>
      <c r="C14" s="54" t="s">
        <v>30</v>
      </c>
      <c r="D14" s="54" t="s">
        <v>6</v>
      </c>
      <c r="E14" s="55">
        <v>2512.5454500000001</v>
      </c>
      <c r="F14" s="55">
        <v>14390.090910000001</v>
      </c>
      <c r="G14" s="56">
        <v>1.0840399999999999</v>
      </c>
      <c r="H14" s="55">
        <v>12520.95455</v>
      </c>
      <c r="I14" s="57">
        <v>155.81827000000001</v>
      </c>
      <c r="J14" s="57">
        <v>3.8902600000000001</v>
      </c>
      <c r="K14" s="58">
        <v>3.0511599999999999</v>
      </c>
      <c r="L14" s="56">
        <v>25.045449999999999</v>
      </c>
      <c r="M14" s="56">
        <v>40.05339</v>
      </c>
      <c r="N14" s="56">
        <v>6.9934200000000004</v>
      </c>
      <c r="O14" s="56">
        <v>34.850839999999998</v>
      </c>
      <c r="P14" s="57">
        <v>3.7439900000000002</v>
      </c>
      <c r="Q14" s="56">
        <v>1.7165600000000001</v>
      </c>
    </row>
    <row r="15" spans="1:17" ht="13.8" thickBot="1" x14ac:dyDescent="0.3">
      <c r="A15" s="53" t="s">
        <v>32</v>
      </c>
      <c r="B15" s="54" t="s">
        <v>33</v>
      </c>
      <c r="C15" s="54" t="s">
        <v>32</v>
      </c>
      <c r="D15" s="54" t="s">
        <v>6</v>
      </c>
      <c r="E15" s="55">
        <v>525.99704999999994</v>
      </c>
      <c r="F15" s="55">
        <v>2346.5288</v>
      </c>
      <c r="G15" s="56">
        <v>0.17408000000000001</v>
      </c>
      <c r="H15" s="55">
        <v>3512.8508099999999</v>
      </c>
      <c r="I15" s="57">
        <v>125.81667</v>
      </c>
      <c r="J15" s="57">
        <v>18.532730000000001</v>
      </c>
      <c r="K15" s="58">
        <v>5.7646699999999997</v>
      </c>
      <c r="L15" s="56">
        <v>30.576070000000001</v>
      </c>
      <c r="M15" s="56">
        <v>6.7888900000000003</v>
      </c>
      <c r="N15" s="56">
        <v>1.52179</v>
      </c>
      <c r="O15" s="56">
        <v>10.16325</v>
      </c>
      <c r="P15" s="57">
        <v>18.13767</v>
      </c>
      <c r="Q15" s="56">
        <v>1.54559</v>
      </c>
    </row>
    <row r="16" spans="1:17" ht="13.8" thickBot="1" x14ac:dyDescent="0.3">
      <c r="A16" s="53" t="s">
        <v>34</v>
      </c>
      <c r="B16" s="54" t="s">
        <v>35</v>
      </c>
      <c r="C16" s="54" t="s">
        <v>34</v>
      </c>
      <c r="D16" s="54" t="s">
        <v>6</v>
      </c>
      <c r="E16" s="55">
        <v>1481.72414</v>
      </c>
      <c r="F16" s="55">
        <v>10411.37931</v>
      </c>
      <c r="G16" s="56">
        <v>1.44323</v>
      </c>
      <c r="H16" s="55">
        <v>13474.080459999999</v>
      </c>
      <c r="I16" s="57">
        <v>189.9622</v>
      </c>
      <c r="J16" s="57">
        <v>7.7260799999999996</v>
      </c>
      <c r="K16" s="58">
        <v>2.7915100000000002</v>
      </c>
      <c r="L16" s="56">
        <v>51.551720000000003</v>
      </c>
      <c r="M16" s="56">
        <v>24.587129999999998</v>
      </c>
      <c r="N16" s="56">
        <v>3.49919</v>
      </c>
      <c r="O16" s="56">
        <v>31.819900000000001</v>
      </c>
      <c r="P16" s="57">
        <v>7.7260799999999996</v>
      </c>
      <c r="Q16" s="56">
        <v>1.38052</v>
      </c>
    </row>
    <row r="17" spans="1:17" ht="13.8" thickBot="1" x14ac:dyDescent="0.3">
      <c r="A17" s="53" t="s">
        <v>37</v>
      </c>
      <c r="B17" s="54" t="s">
        <v>38</v>
      </c>
      <c r="C17" s="54" t="s">
        <v>37</v>
      </c>
      <c r="D17" s="54" t="s">
        <v>39</v>
      </c>
      <c r="E17" s="55">
        <v>2.8490000000000001E-2</v>
      </c>
      <c r="F17" s="55">
        <v>20261.36752</v>
      </c>
      <c r="G17" s="56">
        <v>4.25007</v>
      </c>
      <c r="H17" s="55">
        <v>41090.284899999999</v>
      </c>
      <c r="I17" s="57">
        <v>912.70978000000002</v>
      </c>
      <c r="J17" s="57">
        <v>4.4751599999999998</v>
      </c>
      <c r="K17" s="58">
        <v>5.6650299999999998</v>
      </c>
      <c r="L17" s="56">
        <v>28.176639999999999</v>
      </c>
      <c r="M17" s="56">
        <v>203.95009999999999</v>
      </c>
      <c r="N17" s="56">
        <v>2.9E-4</v>
      </c>
      <c r="O17" s="56">
        <v>413.61313000000001</v>
      </c>
      <c r="P17" s="57">
        <v>4.4751599999999998</v>
      </c>
      <c r="Q17" s="56">
        <v>4.9331300000000002</v>
      </c>
    </row>
    <row r="18" spans="1:17" ht="13.8" thickBot="1" x14ac:dyDescent="0.3">
      <c r="A18" s="53" t="s">
        <v>40</v>
      </c>
      <c r="B18" s="54" t="s">
        <v>41</v>
      </c>
      <c r="C18" s="54" t="s">
        <v>40</v>
      </c>
      <c r="D18" s="54" t="s">
        <v>6</v>
      </c>
      <c r="E18" s="55">
        <v>3813.1592799999999</v>
      </c>
      <c r="F18" s="55">
        <v>7559.4936699999998</v>
      </c>
      <c r="G18" s="56">
        <v>5.0258000000000003</v>
      </c>
      <c r="H18" s="55">
        <v>14253.56013</v>
      </c>
      <c r="I18" s="57">
        <v>817.67097999999999</v>
      </c>
      <c r="J18" s="57">
        <v>13.299659999999999</v>
      </c>
      <c r="K18" s="58">
        <v>1.0981000000000001</v>
      </c>
      <c r="L18" s="56">
        <v>64.729569999999995</v>
      </c>
      <c r="M18" s="56">
        <v>61.480580000000003</v>
      </c>
      <c r="N18" s="56">
        <v>31.012029999999999</v>
      </c>
      <c r="O18" s="56">
        <v>115.92273</v>
      </c>
      <c r="P18" s="57">
        <v>13.01454</v>
      </c>
      <c r="Q18" s="56">
        <v>1.45814</v>
      </c>
    </row>
    <row r="19" spans="1:17" ht="13.8" thickBot="1" x14ac:dyDescent="0.3">
      <c r="A19" s="53" t="s">
        <v>42</v>
      </c>
      <c r="B19" s="54" t="s">
        <v>43</v>
      </c>
      <c r="C19" s="54" t="s">
        <v>42</v>
      </c>
      <c r="D19" s="54" t="s">
        <v>6</v>
      </c>
      <c r="E19" s="55">
        <v>1708.45714</v>
      </c>
      <c r="F19" s="55">
        <v>9781.5428599999996</v>
      </c>
      <c r="G19" s="56">
        <v>1.41394</v>
      </c>
      <c r="H19" s="55">
        <v>15202.57143</v>
      </c>
      <c r="I19" s="57">
        <v>316.29676000000001</v>
      </c>
      <c r="J19" s="57">
        <v>13.119210000000001</v>
      </c>
      <c r="K19" s="58">
        <v>2.5143200000000001</v>
      </c>
      <c r="L19" s="56">
        <v>34.114289999999997</v>
      </c>
      <c r="M19" s="56">
        <v>24.109439999999999</v>
      </c>
      <c r="N19" s="56">
        <v>4.2109899999999998</v>
      </c>
      <c r="O19" s="56">
        <v>37.471130000000002</v>
      </c>
      <c r="P19" s="57">
        <v>12.011509999999999</v>
      </c>
      <c r="Q19" s="56">
        <v>1.0619099999999999</v>
      </c>
    </row>
    <row r="20" spans="1:17" ht="13.8" thickBot="1" x14ac:dyDescent="0.3">
      <c r="A20" s="53" t="s">
        <v>44</v>
      </c>
      <c r="B20" s="54" t="s">
        <v>45</v>
      </c>
      <c r="C20" s="54" t="s">
        <v>44</v>
      </c>
      <c r="D20" s="54" t="s">
        <v>6</v>
      </c>
      <c r="E20" s="55">
        <v>2477.9178099999999</v>
      </c>
      <c r="F20" s="55">
        <v>7678.7397300000002</v>
      </c>
      <c r="G20" s="56">
        <v>0.85324</v>
      </c>
      <c r="H20" s="55">
        <v>9440.3287700000001</v>
      </c>
      <c r="I20" s="57">
        <v>305.85806000000002</v>
      </c>
      <c r="J20" s="57">
        <v>7.7961200000000002</v>
      </c>
      <c r="K20" s="58">
        <v>2.2707000000000002</v>
      </c>
      <c r="L20" s="56">
        <v>20.821919999999999</v>
      </c>
      <c r="M20" s="56">
        <v>39.232080000000003</v>
      </c>
      <c r="N20" s="56">
        <v>12.660130000000001</v>
      </c>
      <c r="O20" s="56">
        <v>48.23236</v>
      </c>
      <c r="P20" s="57">
        <v>7.7961200000000002</v>
      </c>
      <c r="Q20" s="56">
        <v>2.03633</v>
      </c>
    </row>
    <row r="21" spans="1:17" ht="13.8" thickBot="1" x14ac:dyDescent="0.3">
      <c r="A21" s="53" t="s">
        <v>46</v>
      </c>
      <c r="B21" s="54" t="s">
        <v>47</v>
      </c>
      <c r="C21" s="54" t="s">
        <v>46</v>
      </c>
      <c r="D21" s="54" t="s">
        <v>6</v>
      </c>
      <c r="E21" s="55">
        <v>1550.84</v>
      </c>
      <c r="F21" s="55">
        <v>3251.56</v>
      </c>
      <c r="G21" s="56">
        <v>0.22195000000000001</v>
      </c>
      <c r="H21" s="55">
        <v>4327.4799999999996</v>
      </c>
      <c r="I21" s="57">
        <v>105.07226</v>
      </c>
      <c r="J21" s="57">
        <v>17.118880000000001</v>
      </c>
      <c r="K21" s="58">
        <v>8.5603499999999997</v>
      </c>
      <c r="L21" s="56">
        <v>24.8</v>
      </c>
      <c r="M21" s="56">
        <v>6.1378000000000004</v>
      </c>
      <c r="N21" s="56">
        <v>2.9274399999999998</v>
      </c>
      <c r="O21" s="56">
        <v>8.1687600000000007</v>
      </c>
      <c r="P21" s="57">
        <v>17.118880000000001</v>
      </c>
      <c r="Q21" s="56">
        <v>1.00173</v>
      </c>
    </row>
    <row r="22" spans="1:17" ht="13.8" thickBot="1" x14ac:dyDescent="0.3">
      <c r="A22" s="53" t="s">
        <v>48</v>
      </c>
      <c r="B22" s="54" t="s">
        <v>49</v>
      </c>
      <c r="C22" s="54" t="s">
        <v>48</v>
      </c>
      <c r="D22" s="54" t="s">
        <v>9</v>
      </c>
      <c r="E22" s="55">
        <v>1990.6086700000001</v>
      </c>
      <c r="F22" s="55">
        <v>8044.6264700000002</v>
      </c>
      <c r="G22" s="56">
        <v>1.04129</v>
      </c>
      <c r="H22" s="55">
        <v>6390.1850000000004</v>
      </c>
      <c r="I22" s="57">
        <v>157.79044999999999</v>
      </c>
      <c r="J22" s="57">
        <v>7.2662699999999996</v>
      </c>
      <c r="K22" s="58">
        <v>2.32138</v>
      </c>
      <c r="L22" s="56">
        <v>31.605709999999998</v>
      </c>
      <c r="M22" s="56">
        <v>21.71546</v>
      </c>
      <c r="N22" s="56">
        <v>5.3734000000000002</v>
      </c>
      <c r="O22" s="56">
        <v>17.249500000000001</v>
      </c>
      <c r="P22" s="57">
        <v>6.0957499999999998</v>
      </c>
      <c r="Q22" s="56">
        <v>1.6565300000000001</v>
      </c>
    </row>
    <row r="23" spans="1:17" ht="13.8" thickBot="1" x14ac:dyDescent="0.3">
      <c r="A23" s="53" t="s">
        <v>50</v>
      </c>
      <c r="B23" s="54" t="s">
        <v>51</v>
      </c>
      <c r="C23" s="54" t="s">
        <v>50</v>
      </c>
      <c r="D23" s="54" t="s">
        <v>6</v>
      </c>
      <c r="E23" s="55">
        <v>1349.8514700000001</v>
      </c>
      <c r="F23" s="55">
        <v>7480.96299</v>
      </c>
      <c r="G23" s="56">
        <v>2.0801400000000001</v>
      </c>
      <c r="H23" s="55">
        <v>8597.9824200000003</v>
      </c>
      <c r="I23" s="57">
        <v>400.31387000000001</v>
      </c>
      <c r="J23" s="57">
        <v>8.3952500000000008</v>
      </c>
      <c r="K23" s="58">
        <v>2.0262799999999999</v>
      </c>
      <c r="L23" s="56">
        <v>20.002479999999998</v>
      </c>
      <c r="M23" s="56">
        <v>47.683390000000003</v>
      </c>
      <c r="N23" s="56">
        <v>8.6039100000000008</v>
      </c>
      <c r="O23" s="56">
        <v>54.803229999999999</v>
      </c>
      <c r="P23" s="57">
        <v>8.3573199999999996</v>
      </c>
      <c r="Q23" s="56">
        <v>1.27271</v>
      </c>
    </row>
    <row r="24" spans="1:17" ht="13.8" thickBot="1" x14ac:dyDescent="0.3">
      <c r="A24" s="53" t="s">
        <v>52</v>
      </c>
      <c r="B24" s="54" t="s">
        <v>53</v>
      </c>
      <c r="C24" s="54" t="s">
        <v>52</v>
      </c>
      <c r="D24" s="54" t="s">
        <v>6</v>
      </c>
      <c r="E24" s="55">
        <v>3845.8596600000001</v>
      </c>
      <c r="F24" s="55">
        <v>7516.81077</v>
      </c>
      <c r="G24" s="56">
        <v>1.1797</v>
      </c>
      <c r="H24" s="55">
        <v>9337.1134000000002</v>
      </c>
      <c r="I24" s="57">
        <v>248.49091000000001</v>
      </c>
      <c r="J24" s="57">
        <v>8.8895</v>
      </c>
      <c r="K24" s="58">
        <v>2.9567999999999999</v>
      </c>
      <c r="L24" s="56">
        <v>40.222810000000003</v>
      </c>
      <c r="M24" s="56">
        <v>27.953309999999998</v>
      </c>
      <c r="N24" s="56">
        <v>14.301880000000001</v>
      </c>
      <c r="O24" s="56">
        <v>34.722610000000003</v>
      </c>
      <c r="P24" s="57">
        <v>8.8026</v>
      </c>
      <c r="Q24" s="56">
        <v>1.55175</v>
      </c>
    </row>
    <row r="25" spans="1:17" ht="13.8" thickBot="1" x14ac:dyDescent="0.3">
      <c r="A25" s="53" t="s">
        <v>54</v>
      </c>
      <c r="B25" s="54" t="s">
        <v>55</v>
      </c>
      <c r="C25" s="54" t="s">
        <v>54</v>
      </c>
      <c r="D25" s="54" t="s">
        <v>6</v>
      </c>
      <c r="E25" s="55">
        <v>519.21528999999998</v>
      </c>
      <c r="F25" s="55">
        <v>6701.3078500000001</v>
      </c>
      <c r="G25" s="56">
        <v>0.55296999999999996</v>
      </c>
      <c r="H25" s="55">
        <v>9611.2676100000008</v>
      </c>
      <c r="I25" s="57">
        <v>143.09696</v>
      </c>
      <c r="J25" s="57">
        <v>9.7616399999999999</v>
      </c>
      <c r="K25" s="58">
        <v>4.0435299999999996</v>
      </c>
      <c r="L25" s="56">
        <v>87.927570000000003</v>
      </c>
      <c r="M25" s="56">
        <v>14.65911</v>
      </c>
      <c r="N25" s="56">
        <v>1.13578</v>
      </c>
      <c r="O25" s="56">
        <v>21.024650000000001</v>
      </c>
      <c r="P25" s="57">
        <v>9.7616499999999995</v>
      </c>
      <c r="Q25" s="56">
        <v>0.87761</v>
      </c>
    </row>
    <row r="26" spans="1:17" ht="13.8" thickBot="1" x14ac:dyDescent="0.3">
      <c r="A26" s="53" t="s">
        <v>56</v>
      </c>
      <c r="B26" s="54" t="s">
        <v>57</v>
      </c>
      <c r="C26" s="54" t="s">
        <v>56</v>
      </c>
      <c r="D26" s="54" t="s">
        <v>6</v>
      </c>
      <c r="E26" s="55">
        <v>400.4</v>
      </c>
      <c r="F26" s="55">
        <v>3192.8</v>
      </c>
      <c r="G26" s="56">
        <v>0.28859000000000001</v>
      </c>
      <c r="H26" s="55">
        <v>5220.3</v>
      </c>
      <c r="I26" s="57">
        <v>86.309910000000002</v>
      </c>
      <c r="J26" s="57">
        <v>20.89085</v>
      </c>
      <c r="K26" s="58">
        <v>3.0394899999999998</v>
      </c>
      <c r="L26" s="56">
        <v>9</v>
      </c>
      <c r="M26" s="56">
        <v>4.1314700000000002</v>
      </c>
      <c r="N26" s="56">
        <v>0.51812000000000002</v>
      </c>
      <c r="O26" s="56">
        <v>6.7550499999999998</v>
      </c>
      <c r="P26" s="57">
        <v>19.559100000000001</v>
      </c>
      <c r="Q26" s="56">
        <v>0.39102999999999999</v>
      </c>
    </row>
    <row r="27" spans="1:17" ht="13.8" thickBot="1" x14ac:dyDescent="0.3">
      <c r="A27" s="53" t="s">
        <v>58</v>
      </c>
      <c r="B27" s="54" t="s">
        <v>59</v>
      </c>
      <c r="C27" s="54" t="s">
        <v>58</v>
      </c>
      <c r="D27" s="54" t="s">
        <v>6</v>
      </c>
      <c r="E27" s="55">
        <v>1294.6618699999999</v>
      </c>
      <c r="F27" s="55">
        <v>5839.2767700000004</v>
      </c>
      <c r="G27" s="56">
        <v>3.4094500000000001</v>
      </c>
      <c r="H27" s="55">
        <v>20333.993429999999</v>
      </c>
      <c r="I27" s="57">
        <v>654.86371999999994</v>
      </c>
      <c r="J27" s="57">
        <v>15.7469</v>
      </c>
      <c r="K27" s="58">
        <v>2.5148600000000001</v>
      </c>
      <c r="L27" s="56">
        <v>45.335000000000001</v>
      </c>
      <c r="M27" s="56">
        <v>41.586820000000003</v>
      </c>
      <c r="N27" s="56">
        <v>9.2204700000000006</v>
      </c>
      <c r="O27" s="56">
        <v>144.81693999999999</v>
      </c>
      <c r="P27" s="57">
        <v>15.307589999999999</v>
      </c>
      <c r="Q27" s="56">
        <v>1.47194</v>
      </c>
    </row>
    <row r="28" spans="1:17" ht="13.8" thickBot="1" x14ac:dyDescent="0.3">
      <c r="A28" s="53" t="s">
        <v>60</v>
      </c>
      <c r="B28" s="54" t="s">
        <v>61</v>
      </c>
      <c r="C28" s="54" t="s">
        <v>60</v>
      </c>
      <c r="D28" s="54" t="s">
        <v>9</v>
      </c>
      <c r="E28" s="55">
        <v>1614.49647</v>
      </c>
      <c r="F28" s="55">
        <v>6874.9839599999996</v>
      </c>
      <c r="G28" s="56">
        <v>1.3258799999999999</v>
      </c>
      <c r="H28" s="55">
        <v>9106.4571300000007</v>
      </c>
      <c r="I28" s="57">
        <v>143.04177000000001</v>
      </c>
      <c r="J28" s="57">
        <v>9.2117299999999993</v>
      </c>
      <c r="K28" s="58">
        <v>2.8090899999999999</v>
      </c>
      <c r="L28" s="56">
        <v>35.556980000000003</v>
      </c>
      <c r="M28" s="56">
        <v>15.528230000000001</v>
      </c>
      <c r="N28" s="56">
        <v>3.6465900000000002</v>
      </c>
      <c r="O28" s="56">
        <v>20.568359999999998</v>
      </c>
      <c r="P28" s="57">
        <v>9.0856700000000004</v>
      </c>
      <c r="Q28" s="56">
        <v>2.4611999999999998</v>
      </c>
    </row>
    <row r="29" spans="1:17" ht="13.8" thickBot="1" x14ac:dyDescent="0.3">
      <c r="A29" s="53" t="s">
        <v>62</v>
      </c>
      <c r="B29" s="54" t="s">
        <v>63</v>
      </c>
      <c r="C29" s="54" t="s">
        <v>62</v>
      </c>
      <c r="D29" s="54" t="s">
        <v>6</v>
      </c>
      <c r="E29" s="55">
        <v>536.16</v>
      </c>
      <c r="F29" s="55">
        <v>10482.64</v>
      </c>
      <c r="G29" s="56">
        <v>0.30503000000000002</v>
      </c>
      <c r="H29" s="55">
        <v>3992.24</v>
      </c>
      <c r="I29" s="57">
        <v>155.59053</v>
      </c>
      <c r="J29" s="57">
        <v>5.6402200000000002</v>
      </c>
      <c r="K29" s="58">
        <v>3.0952000000000002</v>
      </c>
      <c r="L29" s="56">
        <v>55.52</v>
      </c>
      <c r="M29" s="56">
        <v>27.585889999999999</v>
      </c>
      <c r="N29" s="56">
        <v>1.4109499999999999</v>
      </c>
      <c r="O29" s="56">
        <v>10.505890000000001</v>
      </c>
      <c r="P29" s="57">
        <v>5.2641299999999998</v>
      </c>
      <c r="Q29" s="56">
        <v>0.98929</v>
      </c>
    </row>
    <row r="30" spans="1:17" ht="13.8" thickBot="1" x14ac:dyDescent="0.3">
      <c r="A30" s="53" t="s">
        <v>64</v>
      </c>
      <c r="B30" s="54" t="s">
        <v>65</v>
      </c>
      <c r="C30" s="54" t="s">
        <v>64</v>
      </c>
      <c r="D30" s="54" t="s">
        <v>39</v>
      </c>
      <c r="E30" s="55">
        <v>2515.5</v>
      </c>
      <c r="F30" s="55">
        <v>8096.25</v>
      </c>
      <c r="G30" s="56">
        <v>0.22070999999999999</v>
      </c>
      <c r="H30" s="55">
        <v>7113.5</v>
      </c>
      <c r="I30" s="57">
        <v>122.10643</v>
      </c>
      <c r="J30" s="57">
        <v>11.567780000000001</v>
      </c>
      <c r="K30" s="58">
        <v>27.755009999999999</v>
      </c>
      <c r="L30" s="56">
        <v>109</v>
      </c>
      <c r="M30" s="56">
        <v>10.55574</v>
      </c>
      <c r="N30" s="56">
        <v>3.2796599999999998</v>
      </c>
      <c r="O30" s="56">
        <v>9.2744499999999999</v>
      </c>
      <c r="P30" s="57">
        <v>11.56779</v>
      </c>
      <c r="Q30" s="56">
        <v>0.93310000000000004</v>
      </c>
    </row>
    <row r="31" spans="1:17" ht="13.8" thickBot="1" x14ac:dyDescent="0.3">
      <c r="A31" s="53" t="s">
        <v>66</v>
      </c>
      <c r="B31" s="54" t="s">
        <v>67</v>
      </c>
      <c r="C31" s="54" t="s">
        <v>66</v>
      </c>
      <c r="D31" s="54" t="s">
        <v>9</v>
      </c>
      <c r="E31" s="55">
        <v>1802.8906300000001</v>
      </c>
      <c r="F31" s="55">
        <v>6167.40625</v>
      </c>
      <c r="G31" s="56">
        <v>1.12754</v>
      </c>
      <c r="H31" s="55">
        <v>6297.7343799999999</v>
      </c>
      <c r="I31" s="57">
        <v>257.07718999999997</v>
      </c>
      <c r="J31" s="57">
        <v>8.2180999999999997</v>
      </c>
      <c r="K31" s="58">
        <v>3.8220000000000001</v>
      </c>
      <c r="L31" s="56">
        <v>32.296880000000002</v>
      </c>
      <c r="M31" s="56">
        <v>31.28182</v>
      </c>
      <c r="N31" s="56">
        <v>9.1444799999999997</v>
      </c>
      <c r="O31" s="56">
        <v>31.94286</v>
      </c>
      <c r="P31" s="57">
        <v>8.2004999999999999</v>
      </c>
      <c r="Q31" s="56">
        <v>1.4425600000000001</v>
      </c>
    </row>
    <row r="32" spans="1:17" ht="13.8" thickBot="1" x14ac:dyDescent="0.3">
      <c r="A32" s="53" t="s">
        <v>68</v>
      </c>
      <c r="B32" s="54" t="s">
        <v>69</v>
      </c>
      <c r="C32" s="54" t="s">
        <v>68</v>
      </c>
      <c r="D32" s="54" t="s">
        <v>6</v>
      </c>
      <c r="E32" s="55">
        <v>3876.3680199999999</v>
      </c>
      <c r="F32" s="55">
        <v>11906.93642</v>
      </c>
      <c r="G32" s="56">
        <v>1.86822</v>
      </c>
      <c r="H32" s="55">
        <v>14991.51252</v>
      </c>
      <c r="I32" s="57">
        <v>245.87087</v>
      </c>
      <c r="J32" s="57">
        <v>6.4914300000000003</v>
      </c>
      <c r="K32" s="58">
        <v>2.2357100000000001</v>
      </c>
      <c r="L32" s="56">
        <v>70.472059999999999</v>
      </c>
      <c r="M32" s="56">
        <v>37.876249999999999</v>
      </c>
      <c r="N32" s="56">
        <v>12.330819999999999</v>
      </c>
      <c r="O32" s="56">
        <v>47.688360000000003</v>
      </c>
      <c r="P32" s="57">
        <v>6.4914300000000003</v>
      </c>
      <c r="Q32" s="56">
        <v>1.63924</v>
      </c>
    </row>
    <row r="33" spans="1:17" ht="13.8" thickBot="1" x14ac:dyDescent="0.3">
      <c r="A33" s="53" t="s">
        <v>70</v>
      </c>
      <c r="B33" s="54" t="s">
        <v>71</v>
      </c>
      <c r="C33" s="54" t="s">
        <v>70</v>
      </c>
      <c r="D33" s="54" t="s">
        <v>6</v>
      </c>
      <c r="E33" s="55">
        <v>912.86424999999997</v>
      </c>
      <c r="F33" s="55">
        <v>14205.75693</v>
      </c>
      <c r="G33" s="56">
        <v>0.71167999999999998</v>
      </c>
      <c r="H33" s="55">
        <v>10300.85288</v>
      </c>
      <c r="I33" s="57">
        <v>103.35142999999999</v>
      </c>
      <c r="J33" s="57">
        <v>4.8760700000000003</v>
      </c>
      <c r="K33" s="58">
        <v>3.06176</v>
      </c>
      <c r="L33" s="56">
        <v>14.14357</v>
      </c>
      <c r="M33" s="56">
        <v>21.195650000000001</v>
      </c>
      <c r="N33" s="56">
        <v>1.3620399999999999</v>
      </c>
      <c r="O33" s="56">
        <v>15.369350000000001</v>
      </c>
      <c r="P33" s="57">
        <v>4.7506300000000001</v>
      </c>
      <c r="Q33" s="56">
        <v>1.82246</v>
      </c>
    </row>
    <row r="34" spans="1:17" ht="13.8" thickBot="1" x14ac:dyDescent="0.3">
      <c r="A34" s="53" t="s">
        <v>72</v>
      </c>
      <c r="B34" s="54" t="s">
        <v>73</v>
      </c>
      <c r="C34" s="54" t="s">
        <v>72</v>
      </c>
      <c r="D34" s="54" t="s">
        <v>6</v>
      </c>
      <c r="E34" s="55">
        <v>2900.9557500000001</v>
      </c>
      <c r="F34" s="55">
        <v>10044.247789999999</v>
      </c>
      <c r="G34" s="56">
        <v>1.7213799999999999</v>
      </c>
      <c r="H34" s="55">
        <v>18118.106189999999</v>
      </c>
      <c r="I34" s="57">
        <v>312.75830999999999</v>
      </c>
      <c r="J34" s="57">
        <v>7.8236400000000001</v>
      </c>
      <c r="K34" s="58">
        <v>2.7349100000000002</v>
      </c>
      <c r="L34" s="56">
        <v>98.938050000000004</v>
      </c>
      <c r="M34" s="56">
        <v>39.976050000000001</v>
      </c>
      <c r="N34" s="56">
        <v>11.54579</v>
      </c>
      <c r="O34" s="56">
        <v>72.109960000000001</v>
      </c>
      <c r="P34" s="57">
        <v>7.8236400000000001</v>
      </c>
      <c r="Q34" s="56">
        <v>1.68506</v>
      </c>
    </row>
    <row r="35" spans="1:17" ht="13.8" thickBot="1" x14ac:dyDescent="0.3">
      <c r="A35" s="53" t="s">
        <v>398</v>
      </c>
      <c r="B35" s="54" t="s">
        <v>36</v>
      </c>
      <c r="C35" s="54" t="s">
        <v>36</v>
      </c>
      <c r="D35" s="54" t="s">
        <v>36</v>
      </c>
      <c r="E35" s="54" t="s">
        <v>36</v>
      </c>
      <c r="F35" s="54" t="s">
        <v>36</v>
      </c>
      <c r="G35" s="54" t="s">
        <v>36</v>
      </c>
      <c r="H35" s="54" t="s">
        <v>36</v>
      </c>
      <c r="I35" s="54" t="s">
        <v>36</v>
      </c>
      <c r="J35" s="54" t="s">
        <v>36</v>
      </c>
      <c r="K35" s="54" t="s">
        <v>36</v>
      </c>
      <c r="L35" s="54" t="s">
        <v>36</v>
      </c>
      <c r="M35" s="56">
        <v>0</v>
      </c>
      <c r="N35" s="54" t="s">
        <v>36</v>
      </c>
      <c r="O35" s="54" t="s">
        <v>36</v>
      </c>
      <c r="P35" s="54" t="s">
        <v>36</v>
      </c>
      <c r="Q35" s="54" t="s">
        <v>36</v>
      </c>
    </row>
    <row r="36" spans="1:17" ht="13.8" thickBot="1" x14ac:dyDescent="0.3">
      <c r="A36" s="53" t="s">
        <v>74</v>
      </c>
      <c r="B36" s="54" t="s">
        <v>75</v>
      </c>
      <c r="C36" s="54" t="s">
        <v>74</v>
      </c>
      <c r="D36" s="54" t="s">
        <v>39</v>
      </c>
      <c r="E36" s="55">
        <v>2580.6756799999998</v>
      </c>
      <c r="F36" s="55">
        <v>11502.432430000001</v>
      </c>
      <c r="G36" s="56">
        <v>0.57430000000000003</v>
      </c>
      <c r="H36" s="55">
        <v>11471.891890000001</v>
      </c>
      <c r="I36" s="57">
        <v>182.02386000000001</v>
      </c>
      <c r="J36" s="57">
        <v>6.00488</v>
      </c>
      <c r="K36" s="58">
        <v>15.665430000000001</v>
      </c>
      <c r="L36" s="56">
        <v>45.945950000000003</v>
      </c>
      <c r="M36" s="56">
        <v>30.31268</v>
      </c>
      <c r="N36" s="56">
        <v>6.8009300000000001</v>
      </c>
      <c r="O36" s="56">
        <v>30.232189999999999</v>
      </c>
      <c r="P36" s="57">
        <v>5.5632799999999998</v>
      </c>
      <c r="Q36" s="56">
        <v>1.3692299999999999</v>
      </c>
    </row>
    <row r="37" spans="1:17" ht="13.8" thickBot="1" x14ac:dyDescent="0.3">
      <c r="A37" s="53" t="s">
        <v>76</v>
      </c>
      <c r="B37" s="54" t="s">
        <v>77</v>
      </c>
      <c r="C37" s="54" t="s">
        <v>76</v>
      </c>
      <c r="D37" s="54" t="s">
        <v>6</v>
      </c>
      <c r="E37" s="55">
        <v>1423.57447</v>
      </c>
      <c r="F37" s="55">
        <v>8397.7446799999998</v>
      </c>
      <c r="G37" s="56">
        <v>0.55015000000000003</v>
      </c>
      <c r="H37" s="55">
        <v>5535.1063800000002</v>
      </c>
      <c r="I37" s="57">
        <v>221.33416</v>
      </c>
      <c r="J37" s="57">
        <v>8.5731099999999998</v>
      </c>
      <c r="K37" s="58">
        <v>3.94224</v>
      </c>
      <c r="L37" s="56">
        <v>13.61702</v>
      </c>
      <c r="M37" s="56">
        <v>25.817240000000002</v>
      </c>
      <c r="N37" s="56">
        <v>4.3765000000000001</v>
      </c>
      <c r="O37" s="56">
        <v>17.01661</v>
      </c>
      <c r="P37" s="57">
        <v>4.9418100000000003</v>
      </c>
      <c r="Q37" s="56">
        <v>0.74238999999999999</v>
      </c>
    </row>
    <row r="38" spans="1:17" ht="13.8" thickBot="1" x14ac:dyDescent="0.3">
      <c r="A38" s="53" t="s">
        <v>78</v>
      </c>
      <c r="B38" s="54" t="s">
        <v>79</v>
      </c>
      <c r="C38" s="54" t="s">
        <v>78</v>
      </c>
      <c r="D38" s="54" t="s">
        <v>6</v>
      </c>
      <c r="E38" s="55">
        <v>1809.18947</v>
      </c>
      <c r="F38" s="55">
        <v>26102.915789999999</v>
      </c>
      <c r="G38" s="56">
        <v>2.1421899999999998</v>
      </c>
      <c r="H38" s="55">
        <v>18266.526320000001</v>
      </c>
      <c r="I38" s="57">
        <v>329.82164</v>
      </c>
      <c r="J38" s="57">
        <v>3.6956600000000002</v>
      </c>
      <c r="K38" s="58">
        <v>1.93468</v>
      </c>
      <c r="L38" s="56">
        <v>44.894739999999999</v>
      </c>
      <c r="M38" s="56">
        <v>89.245559999999998</v>
      </c>
      <c r="N38" s="56">
        <v>6.1856</v>
      </c>
      <c r="O38" s="56">
        <v>62.453029999999998</v>
      </c>
      <c r="P38" s="57">
        <v>3.32864</v>
      </c>
      <c r="Q38" s="56">
        <v>1.68573</v>
      </c>
    </row>
    <row r="39" spans="1:17" ht="13.8" thickBot="1" x14ac:dyDescent="0.3">
      <c r="A39" s="53" t="s">
        <v>80</v>
      </c>
      <c r="B39" s="54" t="s">
        <v>81</v>
      </c>
      <c r="C39" s="54" t="s">
        <v>80</v>
      </c>
      <c r="D39" s="54" t="s">
        <v>6</v>
      </c>
      <c r="E39" s="55">
        <v>4591.4166699999996</v>
      </c>
      <c r="F39" s="55">
        <v>5833.5833300000004</v>
      </c>
      <c r="G39" s="56">
        <v>0.53056999999999999</v>
      </c>
      <c r="H39" s="55">
        <v>8538.9166700000005</v>
      </c>
      <c r="I39" s="57">
        <v>53.014949999999999</v>
      </c>
      <c r="J39" s="57">
        <v>9.3893000000000004</v>
      </c>
      <c r="K39" s="58">
        <v>5.2389900000000003</v>
      </c>
      <c r="L39" s="56">
        <v>58.416670000000003</v>
      </c>
      <c r="M39" s="56">
        <v>5.6463099999999997</v>
      </c>
      <c r="N39" s="56">
        <v>4.4440200000000001</v>
      </c>
      <c r="O39" s="56">
        <v>8.2647999999999993</v>
      </c>
      <c r="P39" s="57">
        <v>9.0806699999999996</v>
      </c>
      <c r="Q39" s="56">
        <v>3.5231400000000002</v>
      </c>
    </row>
    <row r="40" spans="1:17" ht="13.8" thickBot="1" x14ac:dyDescent="0.3">
      <c r="A40" s="53" t="s">
        <v>82</v>
      </c>
      <c r="B40" s="54" t="s">
        <v>83</v>
      </c>
      <c r="C40" s="54" t="s">
        <v>82</v>
      </c>
      <c r="D40" s="54" t="s">
        <v>6</v>
      </c>
      <c r="E40" s="55">
        <v>2097.3333299999999</v>
      </c>
      <c r="F40" s="55">
        <v>8772.0740700000006</v>
      </c>
      <c r="G40" s="56">
        <v>0.88826000000000005</v>
      </c>
      <c r="H40" s="55">
        <v>9879</v>
      </c>
      <c r="I40" s="57">
        <v>131.77447000000001</v>
      </c>
      <c r="J40" s="57">
        <v>7.3296400000000004</v>
      </c>
      <c r="K40" s="58">
        <v>2.2949600000000001</v>
      </c>
      <c r="L40" s="56">
        <v>43.074069999999999</v>
      </c>
      <c r="M40" s="56">
        <v>17.978290000000001</v>
      </c>
      <c r="N40" s="56">
        <v>4.29847</v>
      </c>
      <c r="O40" s="56">
        <v>20.246929999999999</v>
      </c>
      <c r="P40" s="57">
        <v>6.0427600000000004</v>
      </c>
      <c r="Q40" s="56">
        <v>1.62083</v>
      </c>
    </row>
    <row r="41" spans="1:17" ht="13.8" thickBot="1" x14ac:dyDescent="0.3">
      <c r="A41" s="53" t="s">
        <v>84</v>
      </c>
      <c r="B41" s="54" t="s">
        <v>85</v>
      </c>
      <c r="C41" s="54" t="s">
        <v>84</v>
      </c>
      <c r="D41" s="54" t="s">
        <v>39</v>
      </c>
      <c r="E41" s="55">
        <v>1311.7647099999999</v>
      </c>
      <c r="F41" s="55">
        <v>10829.647059999999</v>
      </c>
      <c r="G41" s="56">
        <v>0.42337000000000002</v>
      </c>
      <c r="H41" s="55">
        <v>8208.7058799999995</v>
      </c>
      <c r="I41" s="57">
        <v>94.005250000000004</v>
      </c>
      <c r="J41" s="57">
        <v>5.0591200000000001</v>
      </c>
      <c r="K41" s="58">
        <v>15.77997</v>
      </c>
      <c r="L41" s="56">
        <v>44.941180000000003</v>
      </c>
      <c r="M41" s="56">
        <v>18.58135</v>
      </c>
      <c r="N41" s="56">
        <v>2.2507100000000002</v>
      </c>
      <c r="O41" s="56">
        <v>14.084379999999999</v>
      </c>
      <c r="P41" s="57">
        <v>4.7091200000000004</v>
      </c>
      <c r="Q41" s="56">
        <v>1.8161799999999999</v>
      </c>
    </row>
    <row r="42" spans="1:17" ht="13.8" thickBot="1" x14ac:dyDescent="0.3">
      <c r="A42" s="53" t="s">
        <v>86</v>
      </c>
      <c r="B42" s="54" t="s">
        <v>87</v>
      </c>
      <c r="C42" s="54" t="s">
        <v>86</v>
      </c>
      <c r="D42" s="54" t="s">
        <v>6</v>
      </c>
      <c r="E42" s="55">
        <v>573.75</v>
      </c>
      <c r="F42" s="55">
        <v>13391.3125</v>
      </c>
      <c r="G42" s="56">
        <v>1.14147</v>
      </c>
      <c r="H42" s="55">
        <v>20225</v>
      </c>
      <c r="I42" s="57">
        <v>211.54378</v>
      </c>
      <c r="J42" s="57">
        <v>7.0593199999999996</v>
      </c>
      <c r="K42" s="58">
        <v>4.5521500000000001</v>
      </c>
      <c r="L42" s="56">
        <v>57.5625</v>
      </c>
      <c r="M42" s="56">
        <v>29.966570000000001</v>
      </c>
      <c r="N42" s="56">
        <v>1.28392</v>
      </c>
      <c r="O42" s="56">
        <v>45.258740000000003</v>
      </c>
      <c r="P42" s="57">
        <v>6.0155700000000003</v>
      </c>
      <c r="Q42" s="56">
        <v>2.5815899999999998</v>
      </c>
    </row>
    <row r="43" spans="1:17" ht="13.8" thickBot="1" x14ac:dyDescent="0.3">
      <c r="A43" s="53" t="s">
        <v>88</v>
      </c>
      <c r="B43" s="54" t="s">
        <v>89</v>
      </c>
      <c r="C43" s="54" t="s">
        <v>88</v>
      </c>
      <c r="D43" s="54" t="s">
        <v>6</v>
      </c>
      <c r="E43" s="55">
        <v>2486.2225800000001</v>
      </c>
      <c r="F43" s="55">
        <v>14480.23007</v>
      </c>
      <c r="G43" s="56">
        <v>2.1294</v>
      </c>
      <c r="H43" s="55">
        <v>24369.288390000002</v>
      </c>
      <c r="I43" s="57">
        <v>227.38539</v>
      </c>
      <c r="J43" s="57">
        <v>5.7133000000000003</v>
      </c>
      <c r="K43" s="58">
        <v>3.6823000000000001</v>
      </c>
      <c r="L43" s="56">
        <v>38.309260000000002</v>
      </c>
      <c r="M43" s="56">
        <v>39.799340000000001</v>
      </c>
      <c r="N43" s="56">
        <v>6.8334599999999996</v>
      </c>
      <c r="O43" s="56">
        <v>66.979709999999997</v>
      </c>
      <c r="P43" s="57">
        <v>5.5193000000000003</v>
      </c>
      <c r="Q43" s="56">
        <v>1.95896</v>
      </c>
    </row>
    <row r="44" spans="1:17" ht="13.8" thickBot="1" x14ac:dyDescent="0.3">
      <c r="A44" s="53" t="s">
        <v>90</v>
      </c>
      <c r="B44" s="54" t="s">
        <v>91</v>
      </c>
      <c r="C44" s="54" t="s">
        <v>90</v>
      </c>
      <c r="D44" s="54" t="s">
        <v>39</v>
      </c>
      <c r="E44" s="55">
        <v>3823.8572600000002</v>
      </c>
      <c r="F44" s="55">
        <v>11834.763430000001</v>
      </c>
      <c r="G44" s="56">
        <v>0.97443000000000002</v>
      </c>
      <c r="H44" s="55">
        <v>13455.53328</v>
      </c>
      <c r="I44" s="57">
        <v>302.04521999999997</v>
      </c>
      <c r="J44" s="57">
        <v>6.8112899999999996</v>
      </c>
      <c r="K44" s="58">
        <v>8.4719800000000003</v>
      </c>
      <c r="L44" s="56">
        <v>43.785080000000001</v>
      </c>
      <c r="M44" s="56">
        <v>44.344799999999999</v>
      </c>
      <c r="N44" s="56">
        <v>14.327970000000001</v>
      </c>
      <c r="O44" s="56">
        <v>50.417819999999999</v>
      </c>
      <c r="P44" s="57">
        <v>6.3782399999999999</v>
      </c>
      <c r="Q44" s="56">
        <v>1.31043</v>
      </c>
    </row>
    <row r="45" spans="1:17" ht="13.8" thickBot="1" x14ac:dyDescent="0.3">
      <c r="A45" s="53" t="s">
        <v>92</v>
      </c>
      <c r="B45" s="54" t="s">
        <v>93</v>
      </c>
      <c r="C45" s="54" t="s">
        <v>92</v>
      </c>
      <c r="D45" s="54" t="s">
        <v>39</v>
      </c>
      <c r="E45" s="55">
        <v>1787.9078300000001</v>
      </c>
      <c r="F45" s="55">
        <v>4876.29493</v>
      </c>
      <c r="G45" s="56">
        <v>0.51458000000000004</v>
      </c>
      <c r="H45" s="55">
        <v>10888.42396</v>
      </c>
      <c r="I45" s="57">
        <v>1358.3400099999999</v>
      </c>
      <c r="J45" s="57">
        <v>18.21294</v>
      </c>
      <c r="K45" s="58">
        <v>10.297840000000001</v>
      </c>
      <c r="L45" s="56">
        <v>57.456220000000002</v>
      </c>
      <c r="M45" s="56">
        <v>74.581050000000005</v>
      </c>
      <c r="N45" s="56">
        <v>27.345359999999999</v>
      </c>
      <c r="O45" s="56">
        <v>166.53424999999999</v>
      </c>
      <c r="P45" s="57">
        <v>17.468630000000001</v>
      </c>
      <c r="Q45" s="56">
        <v>1.25261</v>
      </c>
    </row>
    <row r="46" spans="1:17" ht="13.8" thickBot="1" x14ac:dyDescent="0.3">
      <c r="A46" s="53" t="s">
        <v>94</v>
      </c>
      <c r="B46" s="54" t="s">
        <v>95</v>
      </c>
      <c r="C46" s="54" t="s">
        <v>94</v>
      </c>
      <c r="D46" s="54" t="s">
        <v>39</v>
      </c>
      <c r="E46" s="55">
        <v>2224.51613</v>
      </c>
      <c r="F46" s="55">
        <v>5711.1827999999996</v>
      </c>
      <c r="G46" s="56">
        <v>0.74846000000000001</v>
      </c>
      <c r="H46" s="55">
        <v>9983.7634400000006</v>
      </c>
      <c r="I46" s="57">
        <v>224.17572999999999</v>
      </c>
      <c r="J46" s="57">
        <v>11.40842</v>
      </c>
      <c r="K46" s="58">
        <v>6.1681600000000003</v>
      </c>
      <c r="L46" s="56">
        <v>42.903230000000001</v>
      </c>
      <c r="M46" s="56">
        <v>19.650020000000001</v>
      </c>
      <c r="N46" s="56">
        <v>7.6537199999999999</v>
      </c>
      <c r="O46" s="56">
        <v>34.350349999999999</v>
      </c>
      <c r="P46" s="57">
        <v>9.2144300000000001</v>
      </c>
      <c r="Q46" s="56">
        <v>2.1409600000000002</v>
      </c>
    </row>
    <row r="47" spans="1:17" ht="13.8" thickBot="1" x14ac:dyDescent="0.3">
      <c r="A47" s="53" t="s">
        <v>399</v>
      </c>
      <c r="B47" s="54" t="s">
        <v>36</v>
      </c>
      <c r="C47" s="54" t="s">
        <v>36</v>
      </c>
      <c r="D47" s="54" t="s">
        <v>36</v>
      </c>
      <c r="E47" s="54" t="s">
        <v>36</v>
      </c>
      <c r="F47" s="54" t="s">
        <v>36</v>
      </c>
      <c r="G47" s="54" t="s">
        <v>36</v>
      </c>
      <c r="H47" s="54" t="s">
        <v>36</v>
      </c>
      <c r="I47" s="54" t="s">
        <v>36</v>
      </c>
      <c r="J47" s="54" t="s">
        <v>36</v>
      </c>
      <c r="K47" s="54" t="s">
        <v>36</v>
      </c>
      <c r="L47" s="54" t="s">
        <v>36</v>
      </c>
      <c r="M47" s="56">
        <v>0</v>
      </c>
      <c r="N47" s="54" t="s">
        <v>36</v>
      </c>
      <c r="O47" s="54" t="s">
        <v>36</v>
      </c>
      <c r="P47" s="54" t="s">
        <v>36</v>
      </c>
      <c r="Q47" s="54" t="s">
        <v>36</v>
      </c>
    </row>
    <row r="48" spans="1:17" ht="13.8" thickBot="1" x14ac:dyDescent="0.3">
      <c r="A48" s="53" t="s">
        <v>96</v>
      </c>
      <c r="B48" s="54" t="s">
        <v>97</v>
      </c>
      <c r="C48" s="54" t="s">
        <v>96</v>
      </c>
      <c r="D48" s="54" t="s">
        <v>6</v>
      </c>
      <c r="E48" s="55">
        <v>2137.9526000000001</v>
      </c>
      <c r="F48" s="55">
        <v>7635.1547099999998</v>
      </c>
      <c r="G48" s="56">
        <v>1.2452000000000001</v>
      </c>
      <c r="H48" s="55">
        <v>11551.678739999999</v>
      </c>
      <c r="I48" s="57">
        <v>258.91609999999997</v>
      </c>
      <c r="J48" s="57">
        <v>10.099640000000001</v>
      </c>
      <c r="K48" s="58">
        <v>2.0638999999999998</v>
      </c>
      <c r="L48" s="56">
        <v>42.132980000000003</v>
      </c>
      <c r="M48" s="56">
        <v>25.63616</v>
      </c>
      <c r="N48" s="56">
        <v>7.17849</v>
      </c>
      <c r="O48" s="56">
        <v>38.786470000000001</v>
      </c>
      <c r="P48" s="57">
        <v>9.8605199999999993</v>
      </c>
      <c r="Q48" s="56">
        <v>1.10612</v>
      </c>
    </row>
    <row r="49" spans="1:17" ht="13.8" thickBot="1" x14ac:dyDescent="0.3">
      <c r="A49" s="53" t="s">
        <v>98</v>
      </c>
      <c r="B49" s="54" t="s">
        <v>99</v>
      </c>
      <c r="C49" s="54" t="s">
        <v>98</v>
      </c>
      <c r="D49" s="54" t="s">
        <v>39</v>
      </c>
      <c r="E49" s="55">
        <v>0</v>
      </c>
      <c r="F49" s="55">
        <v>10225.93548</v>
      </c>
      <c r="G49" s="56">
        <v>0.47355999999999998</v>
      </c>
      <c r="H49" s="55">
        <v>9263.8709699999999</v>
      </c>
      <c r="I49" s="57">
        <v>310.73484999999999</v>
      </c>
      <c r="J49" s="57">
        <v>10.6021</v>
      </c>
      <c r="K49" s="58">
        <v>14.113479999999999</v>
      </c>
      <c r="L49" s="56">
        <v>61.806449999999998</v>
      </c>
      <c r="M49" s="56">
        <v>29.308800000000002</v>
      </c>
      <c r="N49" s="56">
        <v>0</v>
      </c>
      <c r="O49" s="56">
        <v>26.551410000000001</v>
      </c>
      <c r="P49" s="57">
        <v>7.9767099999999997</v>
      </c>
      <c r="Q49" s="56">
        <v>0.69818000000000002</v>
      </c>
    </row>
    <row r="50" spans="1:17" ht="13.8" thickBot="1" x14ac:dyDescent="0.3">
      <c r="A50" s="53" t="s">
        <v>100</v>
      </c>
      <c r="B50" s="54" t="s">
        <v>101</v>
      </c>
      <c r="C50" s="54" t="s">
        <v>100</v>
      </c>
      <c r="D50" s="54" t="s">
        <v>6</v>
      </c>
      <c r="E50" s="55">
        <v>2715.49296</v>
      </c>
      <c r="F50" s="55">
        <v>15549.620800000001</v>
      </c>
      <c r="G50" s="56">
        <v>0.51961999999999997</v>
      </c>
      <c r="H50" s="55">
        <v>12159.479960000001</v>
      </c>
      <c r="I50" s="57">
        <v>154.52735999999999</v>
      </c>
      <c r="J50" s="57">
        <v>4.1322700000000001</v>
      </c>
      <c r="K50" s="58">
        <v>3.6400100000000002</v>
      </c>
      <c r="L50" s="56">
        <v>52.871070000000003</v>
      </c>
      <c r="M50" s="56">
        <v>37.39526</v>
      </c>
      <c r="N50" s="56">
        <v>6.5304799999999998</v>
      </c>
      <c r="O50" s="56">
        <v>29.24231</v>
      </c>
      <c r="P50" s="57">
        <v>4.1322700000000001</v>
      </c>
      <c r="Q50" s="56">
        <v>1.4094899999999999</v>
      </c>
    </row>
    <row r="51" spans="1:17" ht="13.8" thickBot="1" x14ac:dyDescent="0.3">
      <c r="A51" s="53" t="s">
        <v>400</v>
      </c>
      <c r="B51" s="54" t="s">
        <v>36</v>
      </c>
      <c r="C51" s="54" t="s">
        <v>36</v>
      </c>
      <c r="D51" s="54" t="s">
        <v>36</v>
      </c>
      <c r="E51" s="54" t="s">
        <v>36</v>
      </c>
      <c r="F51" s="54" t="s">
        <v>36</v>
      </c>
      <c r="G51" s="54" t="s">
        <v>36</v>
      </c>
      <c r="H51" s="54" t="s">
        <v>36</v>
      </c>
      <c r="I51" s="54" t="s">
        <v>36</v>
      </c>
      <c r="J51" s="54" t="s">
        <v>36</v>
      </c>
      <c r="K51" s="54" t="s">
        <v>36</v>
      </c>
      <c r="L51" s="54" t="s">
        <v>36</v>
      </c>
      <c r="M51" s="56">
        <v>0</v>
      </c>
      <c r="N51" s="54" t="s">
        <v>36</v>
      </c>
      <c r="O51" s="54" t="s">
        <v>36</v>
      </c>
      <c r="P51" s="54" t="s">
        <v>36</v>
      </c>
      <c r="Q51" s="54" t="s">
        <v>36</v>
      </c>
    </row>
    <row r="52" spans="1:17" ht="13.8" thickBot="1" x14ac:dyDescent="0.3">
      <c r="A52" s="53" t="s">
        <v>102</v>
      </c>
      <c r="B52" s="54" t="s">
        <v>103</v>
      </c>
      <c r="C52" s="54" t="s">
        <v>102</v>
      </c>
      <c r="D52" s="54" t="s">
        <v>6</v>
      </c>
      <c r="E52" s="55">
        <v>749.73913000000005</v>
      </c>
      <c r="F52" s="55">
        <v>7907.1739100000004</v>
      </c>
      <c r="G52" s="56">
        <v>0.79669000000000001</v>
      </c>
      <c r="H52" s="55">
        <v>9667.8695700000007</v>
      </c>
      <c r="I52" s="57">
        <v>195.92902000000001</v>
      </c>
      <c r="J52" s="57">
        <v>8.0886099999999992</v>
      </c>
      <c r="K52" s="58">
        <v>3.3525800000000001</v>
      </c>
      <c r="L52" s="56">
        <v>32.130429999999997</v>
      </c>
      <c r="M52" s="56">
        <v>24.222829999999998</v>
      </c>
      <c r="N52" s="56">
        <v>2.2967499999999998</v>
      </c>
      <c r="O52" s="56">
        <v>29.616540000000001</v>
      </c>
      <c r="P52" s="57">
        <v>7.9307400000000001</v>
      </c>
      <c r="Q52" s="56">
        <v>0.85387000000000002</v>
      </c>
    </row>
    <row r="53" spans="1:17" ht="13.8" thickBot="1" x14ac:dyDescent="0.3">
      <c r="A53" s="53" t="s">
        <v>104</v>
      </c>
      <c r="B53" s="54" t="s">
        <v>105</v>
      </c>
      <c r="C53" s="54" t="s">
        <v>104</v>
      </c>
      <c r="D53" s="54" t="s">
        <v>6</v>
      </c>
      <c r="E53" s="55">
        <v>442.47104000000002</v>
      </c>
      <c r="F53" s="55">
        <v>9324.0926600000003</v>
      </c>
      <c r="G53" s="56">
        <v>0.74341000000000002</v>
      </c>
      <c r="H53" s="55">
        <v>8965.8687300000001</v>
      </c>
      <c r="I53" s="57">
        <v>74.695539999999994</v>
      </c>
      <c r="J53" s="57">
        <v>4.5480400000000003</v>
      </c>
      <c r="K53" s="58">
        <v>7.0226199999999999</v>
      </c>
      <c r="L53" s="56">
        <v>56.911200000000001</v>
      </c>
      <c r="M53" s="56">
        <v>16.423690000000001</v>
      </c>
      <c r="N53" s="56">
        <v>0.77937999999999996</v>
      </c>
      <c r="O53" s="56">
        <v>15.79271</v>
      </c>
      <c r="P53" s="57">
        <v>4.5480400000000003</v>
      </c>
      <c r="Q53" s="56">
        <v>2.65821</v>
      </c>
    </row>
    <row r="54" spans="1:17" ht="13.8" thickBot="1" x14ac:dyDescent="0.3">
      <c r="A54" s="53" t="s">
        <v>106</v>
      </c>
      <c r="B54" s="54" t="s">
        <v>107</v>
      </c>
      <c r="C54" s="54" t="s">
        <v>106</v>
      </c>
      <c r="D54" s="54" t="s">
        <v>6</v>
      </c>
      <c r="E54" s="55">
        <v>453.31619999999998</v>
      </c>
      <c r="F54" s="55">
        <v>4948.1233899999997</v>
      </c>
      <c r="G54" s="56">
        <v>0.81525000000000003</v>
      </c>
      <c r="H54" s="55">
        <v>8129.7686400000002</v>
      </c>
      <c r="I54" s="57">
        <v>187.32203000000001</v>
      </c>
      <c r="J54" s="57">
        <v>8.14757</v>
      </c>
      <c r="K54" s="58">
        <v>4.2426700000000004</v>
      </c>
      <c r="L54" s="56">
        <v>23.49614</v>
      </c>
      <c r="M54" s="56">
        <v>22.991160000000001</v>
      </c>
      <c r="N54" s="56">
        <v>2.1063100000000001</v>
      </c>
      <c r="O54" s="56">
        <v>37.77449</v>
      </c>
      <c r="P54" s="57">
        <v>7.3466800000000001</v>
      </c>
      <c r="Q54" s="56">
        <v>2.8543799999999999</v>
      </c>
    </row>
    <row r="55" spans="1:17" ht="13.8" thickBot="1" x14ac:dyDescent="0.3">
      <c r="A55" s="53" t="s">
        <v>108</v>
      </c>
      <c r="B55" s="54" t="s">
        <v>109</v>
      </c>
      <c r="C55" s="54" t="s">
        <v>108</v>
      </c>
      <c r="D55" s="54" t="s">
        <v>39</v>
      </c>
      <c r="E55" s="55">
        <v>1028.8291099999999</v>
      </c>
      <c r="F55" s="55">
        <v>6267.5</v>
      </c>
      <c r="G55" s="56">
        <v>1.8650100000000001</v>
      </c>
      <c r="H55" s="55">
        <v>15800.63291</v>
      </c>
      <c r="I55" s="57">
        <v>957.35825999999997</v>
      </c>
      <c r="J55" s="57">
        <v>14.80125</v>
      </c>
      <c r="K55" s="58">
        <v>6.6914899999999999</v>
      </c>
      <c r="L55" s="56">
        <v>39.303800000000003</v>
      </c>
      <c r="M55" s="56">
        <v>64.680930000000004</v>
      </c>
      <c r="N55" s="56">
        <v>10.617570000000001</v>
      </c>
      <c r="O55" s="56">
        <v>163.06335999999999</v>
      </c>
      <c r="P55" s="57">
        <v>13.219150000000001</v>
      </c>
      <c r="Q55" s="56">
        <v>1.41639</v>
      </c>
    </row>
    <row r="56" spans="1:17" ht="13.8" thickBot="1" x14ac:dyDescent="0.3">
      <c r="A56" s="53" t="s">
        <v>110</v>
      </c>
      <c r="B56" s="54" t="s">
        <v>111</v>
      </c>
      <c r="C56" s="54" t="s">
        <v>110</v>
      </c>
      <c r="D56" s="54" t="s">
        <v>9</v>
      </c>
      <c r="E56" s="55">
        <v>5866.7417400000004</v>
      </c>
      <c r="F56" s="55">
        <v>19123.7988</v>
      </c>
      <c r="G56" s="56">
        <v>0.94433999999999996</v>
      </c>
      <c r="H56" s="55">
        <v>16259.534530000001</v>
      </c>
      <c r="I56" s="57">
        <v>92.841570000000004</v>
      </c>
      <c r="J56" s="57">
        <v>4.3496100000000002</v>
      </c>
      <c r="K56" s="58">
        <v>4.6293600000000001</v>
      </c>
      <c r="L56" s="56">
        <v>67.11712</v>
      </c>
      <c r="M56" s="56">
        <v>21.344809999999999</v>
      </c>
      <c r="N56" s="56">
        <v>6.5480999999999998</v>
      </c>
      <c r="O56" s="56">
        <v>18.1479</v>
      </c>
      <c r="P56" s="57">
        <v>4.3949800000000003</v>
      </c>
      <c r="Q56" s="56">
        <v>1.7583599999999999</v>
      </c>
    </row>
    <row r="57" spans="1:17" ht="13.8" thickBot="1" x14ac:dyDescent="0.3">
      <c r="A57" s="53" t="s">
        <v>112</v>
      </c>
      <c r="B57" s="54" t="s">
        <v>113</v>
      </c>
      <c r="C57" s="54" t="s">
        <v>112</v>
      </c>
      <c r="D57" s="54" t="s">
        <v>9</v>
      </c>
      <c r="E57" s="55">
        <v>6391.07744</v>
      </c>
      <c r="F57" s="55">
        <v>12923.299660000001</v>
      </c>
      <c r="G57" s="56">
        <v>0.76693</v>
      </c>
      <c r="H57" s="55">
        <v>5941.1447799999996</v>
      </c>
      <c r="I57" s="57">
        <v>136.69345999999999</v>
      </c>
      <c r="J57" s="57">
        <v>6.1853999999999996</v>
      </c>
      <c r="K57" s="58">
        <v>2.5748500000000001</v>
      </c>
      <c r="L57" s="56">
        <v>49.326599999999999</v>
      </c>
      <c r="M57" s="56">
        <v>22.09938</v>
      </c>
      <c r="N57" s="56">
        <v>10.92901</v>
      </c>
      <c r="O57" s="56">
        <v>10.159599999999999</v>
      </c>
      <c r="P57" s="57">
        <v>5.2527100000000004</v>
      </c>
      <c r="Q57" s="56">
        <v>0.92169999999999996</v>
      </c>
    </row>
    <row r="58" spans="1:17" ht="13.8" thickBot="1" x14ac:dyDescent="0.3">
      <c r="A58" s="53" t="s">
        <v>114</v>
      </c>
      <c r="B58" s="54" t="s">
        <v>115</v>
      </c>
      <c r="C58" s="54" t="s">
        <v>114</v>
      </c>
      <c r="D58" s="54" t="s">
        <v>6</v>
      </c>
      <c r="E58" s="55">
        <v>5877.3260899999996</v>
      </c>
      <c r="F58" s="55">
        <v>17251.760869999998</v>
      </c>
      <c r="G58" s="56">
        <v>2.4163800000000002</v>
      </c>
      <c r="H58" s="55">
        <v>28269.282609999998</v>
      </c>
      <c r="I58" s="57">
        <v>376.91734000000002</v>
      </c>
      <c r="J58" s="57">
        <v>5.6311</v>
      </c>
      <c r="K58" s="58">
        <v>2.3679999999999999</v>
      </c>
      <c r="L58" s="56">
        <v>59.195650000000001</v>
      </c>
      <c r="M58" s="56">
        <v>66.934970000000007</v>
      </c>
      <c r="N58" s="56">
        <v>22.80339</v>
      </c>
      <c r="O58" s="56">
        <v>109.68176</v>
      </c>
      <c r="P58" s="57">
        <v>5.6311</v>
      </c>
      <c r="Q58" s="56">
        <v>2.2959800000000001</v>
      </c>
    </row>
    <row r="59" spans="1:17" ht="13.8" thickBot="1" x14ac:dyDescent="0.3">
      <c r="A59" s="53" t="s">
        <v>116</v>
      </c>
      <c r="B59" s="54" t="s">
        <v>117</v>
      </c>
      <c r="C59" s="54" t="s">
        <v>116</v>
      </c>
      <c r="D59" s="54" t="s">
        <v>9</v>
      </c>
      <c r="E59" s="55">
        <v>4004.8993700000001</v>
      </c>
      <c r="F59" s="55">
        <v>6408.7619400000003</v>
      </c>
      <c r="G59" s="56">
        <v>0.83381000000000005</v>
      </c>
      <c r="H59" s="55">
        <v>7409.3311599999997</v>
      </c>
      <c r="I59" s="57">
        <v>75.680090000000007</v>
      </c>
      <c r="J59" s="57">
        <v>8.0090800000000009</v>
      </c>
      <c r="K59" s="58">
        <v>2.5942500000000002</v>
      </c>
      <c r="L59" s="56">
        <v>106.46473</v>
      </c>
      <c r="M59" s="56">
        <v>9.4492799999999999</v>
      </c>
      <c r="N59" s="56">
        <v>5.9049500000000004</v>
      </c>
      <c r="O59" s="56">
        <v>10.92455</v>
      </c>
      <c r="P59" s="57">
        <v>7.6828000000000003</v>
      </c>
      <c r="Q59" s="56">
        <v>3.0555400000000001</v>
      </c>
    </row>
    <row r="60" spans="1:17" ht="13.8" thickBot="1" x14ac:dyDescent="0.3">
      <c r="A60" s="53" t="s">
        <v>118</v>
      </c>
      <c r="B60" s="54" t="s">
        <v>119</v>
      </c>
      <c r="C60" s="54" t="s">
        <v>118</v>
      </c>
      <c r="D60" s="54" t="s">
        <v>6</v>
      </c>
      <c r="E60" s="55">
        <v>2913.8484800000001</v>
      </c>
      <c r="F60" s="55">
        <v>11798.36364</v>
      </c>
      <c r="G60" s="56">
        <v>2.0422600000000002</v>
      </c>
      <c r="H60" s="55">
        <v>16265.696970000001</v>
      </c>
      <c r="I60" s="57">
        <v>197.64136999999999</v>
      </c>
      <c r="J60" s="57">
        <v>5.6473199999999997</v>
      </c>
      <c r="K60" s="58">
        <v>1.3435699999999999</v>
      </c>
      <c r="L60" s="56">
        <v>59.060609999999997</v>
      </c>
      <c r="M60" s="56">
        <v>34.997390000000003</v>
      </c>
      <c r="N60" s="56">
        <v>8.6433300000000006</v>
      </c>
      <c r="O60" s="56">
        <v>48.248809999999999</v>
      </c>
      <c r="P60" s="57">
        <v>5.6454000000000004</v>
      </c>
      <c r="Q60" s="56">
        <v>2.6491899999999999</v>
      </c>
    </row>
    <row r="61" spans="1:17" ht="13.8" thickBot="1" x14ac:dyDescent="0.3">
      <c r="A61" s="53" t="s">
        <v>120</v>
      </c>
      <c r="B61" s="54" t="s">
        <v>121</v>
      </c>
      <c r="C61" s="54" t="s">
        <v>122</v>
      </c>
      <c r="D61" s="54" t="s">
        <v>6</v>
      </c>
      <c r="E61" s="55">
        <v>879.78512000000001</v>
      </c>
      <c r="F61" s="55">
        <v>9049.0250699999997</v>
      </c>
      <c r="G61" s="56">
        <v>2.6093199999999999</v>
      </c>
      <c r="H61" s="55">
        <v>17821.766810000001</v>
      </c>
      <c r="I61" s="57">
        <v>351.54986000000002</v>
      </c>
      <c r="J61" s="57">
        <v>10.69172</v>
      </c>
      <c r="K61" s="58">
        <v>2.0036800000000001</v>
      </c>
      <c r="L61" s="56">
        <v>30.163150000000002</v>
      </c>
      <c r="M61" s="56">
        <v>32.880569999999999</v>
      </c>
      <c r="N61" s="56">
        <v>3.19679</v>
      </c>
      <c r="O61" s="56">
        <v>64.757230000000007</v>
      </c>
      <c r="P61" s="57">
        <v>10.6892</v>
      </c>
      <c r="Q61" s="56">
        <v>1.7426200000000001</v>
      </c>
    </row>
    <row r="62" spans="1:17" ht="13.8" thickBot="1" x14ac:dyDescent="0.3">
      <c r="A62" s="53" t="s">
        <v>123</v>
      </c>
      <c r="B62" s="54" t="s">
        <v>124</v>
      </c>
      <c r="C62" s="54" t="s">
        <v>123</v>
      </c>
      <c r="D62" s="54" t="s">
        <v>6</v>
      </c>
      <c r="E62" s="55">
        <v>1769.4927499999999</v>
      </c>
      <c r="F62" s="55">
        <v>7587.1014500000001</v>
      </c>
      <c r="G62" s="56">
        <v>1.21793</v>
      </c>
      <c r="H62" s="55">
        <v>18375.217390000002</v>
      </c>
      <c r="I62" s="57">
        <v>183.00351000000001</v>
      </c>
      <c r="J62" s="57">
        <v>7.9632100000000001</v>
      </c>
      <c r="K62" s="58">
        <v>3.4132400000000001</v>
      </c>
      <c r="L62" s="56">
        <v>40.942030000000003</v>
      </c>
      <c r="M62" s="56">
        <v>22.981120000000001</v>
      </c>
      <c r="N62" s="56">
        <v>5.35975</v>
      </c>
      <c r="O62" s="56">
        <v>55.658029999999997</v>
      </c>
      <c r="P62" s="57">
        <v>7.6598800000000002</v>
      </c>
      <c r="Q62" s="56">
        <v>2.7406700000000002</v>
      </c>
    </row>
    <row r="63" spans="1:17" ht="13.8" thickBot="1" x14ac:dyDescent="0.3">
      <c r="A63" s="53" t="s">
        <v>125</v>
      </c>
      <c r="B63" s="54" t="s">
        <v>126</v>
      </c>
      <c r="C63" s="54" t="s">
        <v>127</v>
      </c>
      <c r="D63" s="54" t="s">
        <v>6</v>
      </c>
      <c r="E63" s="55">
        <v>1000</v>
      </c>
      <c r="F63" s="55">
        <v>10333.333329999999</v>
      </c>
      <c r="G63" s="56">
        <v>0.52964999999999995</v>
      </c>
      <c r="H63" s="55">
        <v>6144.0666700000002</v>
      </c>
      <c r="I63" s="57">
        <v>376.23987</v>
      </c>
      <c r="J63" s="57">
        <v>6.06839</v>
      </c>
      <c r="K63" s="58">
        <v>3.8786100000000001</v>
      </c>
      <c r="L63" s="56">
        <v>17.866669999999999</v>
      </c>
      <c r="M63" s="56">
        <v>62</v>
      </c>
      <c r="N63" s="56">
        <v>6</v>
      </c>
      <c r="O63" s="56">
        <v>36.864400000000003</v>
      </c>
      <c r="P63" s="57">
        <v>6.06839</v>
      </c>
      <c r="Q63" s="56">
        <v>1.39638</v>
      </c>
    </row>
    <row r="64" spans="1:17" ht="13.8" thickBot="1" x14ac:dyDescent="0.3">
      <c r="A64" s="53" t="s">
        <v>128</v>
      </c>
      <c r="B64" s="54" t="s">
        <v>129</v>
      </c>
      <c r="C64" s="54" t="s">
        <v>128</v>
      </c>
      <c r="D64" s="54" t="s">
        <v>6</v>
      </c>
      <c r="E64" s="55">
        <v>1056.42857</v>
      </c>
      <c r="F64" s="55">
        <v>13408.42857</v>
      </c>
      <c r="G64" s="56">
        <v>0.92391000000000001</v>
      </c>
      <c r="H64" s="55">
        <v>24124</v>
      </c>
      <c r="I64" s="57">
        <v>190.26157000000001</v>
      </c>
      <c r="J64" s="57">
        <v>6.1218399999999997</v>
      </c>
      <c r="K64" s="58">
        <v>4.5845000000000002</v>
      </c>
      <c r="L64" s="56">
        <v>53.857140000000001</v>
      </c>
      <c r="M64" s="56">
        <v>31.079139999999999</v>
      </c>
      <c r="N64" s="56">
        <v>2.44868</v>
      </c>
      <c r="O64" s="56">
        <v>55.916559999999997</v>
      </c>
      <c r="P64" s="57">
        <v>6.0327200000000003</v>
      </c>
      <c r="Q64" s="56">
        <v>2.0042</v>
      </c>
    </row>
    <row r="65" spans="1:17" ht="13.8" thickBot="1" x14ac:dyDescent="0.3">
      <c r="A65" s="53" t="s">
        <v>130</v>
      </c>
      <c r="B65" s="54" t="s">
        <v>131</v>
      </c>
      <c r="C65" s="54" t="s">
        <v>130</v>
      </c>
      <c r="D65" s="54" t="s">
        <v>9</v>
      </c>
      <c r="E65" s="55">
        <v>1981.5</v>
      </c>
      <c r="F65" s="55">
        <v>26562.5</v>
      </c>
      <c r="G65" s="56">
        <v>0.59984000000000004</v>
      </c>
      <c r="H65" s="55">
        <v>17169.25</v>
      </c>
      <c r="I65" s="57">
        <v>123.48345</v>
      </c>
      <c r="J65" s="57">
        <v>5.4239699999999997</v>
      </c>
      <c r="K65" s="58">
        <v>5.1660199999999996</v>
      </c>
      <c r="L65" s="56">
        <v>122.25</v>
      </c>
      <c r="M65" s="56">
        <v>22.76623</v>
      </c>
      <c r="N65" s="56">
        <v>1.69831</v>
      </c>
      <c r="O65" s="56">
        <v>14.715450000000001</v>
      </c>
      <c r="P65" s="57">
        <v>5.5401800000000003</v>
      </c>
      <c r="Q65" s="56">
        <v>1.8556600000000001</v>
      </c>
    </row>
    <row r="66" spans="1:17" ht="13.8" thickBot="1" x14ac:dyDescent="0.3">
      <c r="A66" s="53" t="s">
        <v>132</v>
      </c>
      <c r="B66" s="54" t="s">
        <v>133</v>
      </c>
      <c r="C66" s="54" t="s">
        <v>132</v>
      </c>
      <c r="D66" s="54" t="s">
        <v>6</v>
      </c>
      <c r="E66" s="55">
        <v>1278.6806899999999</v>
      </c>
      <c r="F66" s="55">
        <v>9814.5315499999997</v>
      </c>
      <c r="G66" s="56">
        <v>0.81016999999999995</v>
      </c>
      <c r="H66" s="55">
        <v>14314.818359999999</v>
      </c>
      <c r="I66" s="57">
        <v>113.99872999999999</v>
      </c>
      <c r="J66" s="57">
        <v>5.9409000000000001</v>
      </c>
      <c r="K66" s="58">
        <v>8.7366899999999994</v>
      </c>
      <c r="L66" s="56">
        <v>54.588909999999998</v>
      </c>
      <c r="M66" s="56">
        <v>19.188790000000001</v>
      </c>
      <c r="N66" s="56">
        <v>2.5</v>
      </c>
      <c r="O66" s="56">
        <v>27.987480000000001</v>
      </c>
      <c r="P66" s="57">
        <v>5.9305099999999999</v>
      </c>
      <c r="Q66" s="56">
        <v>2.3149500000000001</v>
      </c>
    </row>
    <row r="67" spans="1:17" ht="13.8" thickBot="1" x14ac:dyDescent="0.3">
      <c r="A67" s="53" t="s">
        <v>134</v>
      </c>
      <c r="B67" s="54" t="s">
        <v>135</v>
      </c>
      <c r="C67" s="54" t="s">
        <v>134</v>
      </c>
      <c r="D67" s="54" t="s">
        <v>6</v>
      </c>
      <c r="E67" s="55">
        <v>4240.6538499999997</v>
      </c>
      <c r="F67" s="55">
        <v>8015.6923100000004</v>
      </c>
      <c r="G67" s="56">
        <v>0.48747000000000001</v>
      </c>
      <c r="H67" s="55">
        <v>9221.2307700000001</v>
      </c>
      <c r="I67" s="57">
        <v>114.9554</v>
      </c>
      <c r="J67" s="57">
        <v>6.9268400000000003</v>
      </c>
      <c r="K67" s="58">
        <v>2.81698</v>
      </c>
      <c r="L67" s="56">
        <v>28.846150000000002</v>
      </c>
      <c r="M67" s="56">
        <v>16.59564</v>
      </c>
      <c r="N67" s="56">
        <v>8.7798200000000008</v>
      </c>
      <c r="O67" s="56">
        <v>19.09158</v>
      </c>
      <c r="P67" s="57">
        <v>6.9000599999999999</v>
      </c>
      <c r="Q67" s="56">
        <v>2.51492</v>
      </c>
    </row>
    <row r="68" spans="1:17" ht="13.8" thickBot="1" x14ac:dyDescent="0.3">
      <c r="A68" s="53" t="s">
        <v>136</v>
      </c>
      <c r="B68" s="54" t="s">
        <v>137</v>
      </c>
      <c r="C68" s="54" t="s">
        <v>136</v>
      </c>
      <c r="D68" s="54" t="s">
        <v>6</v>
      </c>
      <c r="E68" s="55">
        <v>2287.7350000000001</v>
      </c>
      <c r="F68" s="55">
        <v>11079.901519999999</v>
      </c>
      <c r="G68" s="56">
        <v>1.3006</v>
      </c>
      <c r="H68" s="55">
        <v>11362.30976</v>
      </c>
      <c r="I68" s="57">
        <v>185.32065</v>
      </c>
      <c r="J68" s="57">
        <v>6.2972700000000001</v>
      </c>
      <c r="K68" s="58">
        <v>2.6982200000000001</v>
      </c>
      <c r="L68" s="56">
        <v>37.153089999999999</v>
      </c>
      <c r="M68" s="56">
        <v>29.428719999999998</v>
      </c>
      <c r="N68" s="56">
        <v>6.0763299999999996</v>
      </c>
      <c r="O68" s="56">
        <v>30.178809999999999</v>
      </c>
      <c r="P68" s="57">
        <v>6.2285000000000004</v>
      </c>
      <c r="Q68" s="56">
        <v>1.9060699999999999</v>
      </c>
    </row>
    <row r="69" spans="1:17" ht="13.8" thickBot="1" x14ac:dyDescent="0.3">
      <c r="A69" s="53" t="s">
        <v>138</v>
      </c>
      <c r="B69" s="54" t="s">
        <v>139</v>
      </c>
      <c r="C69" s="54" t="s">
        <v>138</v>
      </c>
      <c r="D69" s="54" t="s">
        <v>39</v>
      </c>
      <c r="E69" s="55">
        <v>3499.4371500000002</v>
      </c>
      <c r="F69" s="55">
        <v>4442.5891199999996</v>
      </c>
      <c r="G69" s="56">
        <v>8.2780000000000006E-2</v>
      </c>
      <c r="H69" s="55">
        <v>4860.0375199999999</v>
      </c>
      <c r="I69" s="57">
        <v>136.4933</v>
      </c>
      <c r="J69" s="57">
        <v>13.33287</v>
      </c>
      <c r="K69" s="58">
        <v>20.927700000000002</v>
      </c>
      <c r="L69" s="56">
        <v>32.833019999999998</v>
      </c>
      <c r="M69" s="56">
        <v>10.237349999999999</v>
      </c>
      <c r="N69" s="56">
        <v>8.0639900000000004</v>
      </c>
      <c r="O69" s="56">
        <v>11.199310000000001</v>
      </c>
      <c r="P69" s="57">
        <v>12.656319999999999</v>
      </c>
      <c r="Q69" s="56">
        <v>0.71597999999999995</v>
      </c>
    </row>
    <row r="70" spans="1:17" ht="13.8" thickBot="1" x14ac:dyDescent="0.3">
      <c r="A70" s="53" t="s">
        <v>140</v>
      </c>
      <c r="B70" s="54" t="s">
        <v>141</v>
      </c>
      <c r="C70" s="54" t="s">
        <v>140</v>
      </c>
      <c r="D70" s="54" t="s">
        <v>6</v>
      </c>
      <c r="E70" s="55">
        <v>926.04534000000001</v>
      </c>
      <c r="F70" s="55">
        <v>6565.1889199999996</v>
      </c>
      <c r="G70" s="56">
        <v>0.57032000000000005</v>
      </c>
      <c r="H70" s="55">
        <v>6239.7984900000001</v>
      </c>
      <c r="I70" s="57">
        <v>104.78115</v>
      </c>
      <c r="J70" s="57">
        <v>9.4602900000000005</v>
      </c>
      <c r="K70" s="58">
        <v>1.6450199999999999</v>
      </c>
      <c r="L70" s="56">
        <v>27.959700000000002</v>
      </c>
      <c r="M70" s="56">
        <v>11.075900000000001</v>
      </c>
      <c r="N70" s="56">
        <v>1.5623</v>
      </c>
      <c r="O70" s="56">
        <v>10.52694</v>
      </c>
      <c r="P70" s="57">
        <v>9.4132300000000004</v>
      </c>
      <c r="Q70" s="56">
        <v>1.1708099999999999</v>
      </c>
    </row>
    <row r="71" spans="1:17" ht="13.8" thickBot="1" x14ac:dyDescent="0.3">
      <c r="A71" s="53" t="s">
        <v>142</v>
      </c>
      <c r="B71" s="54" t="s">
        <v>143</v>
      </c>
      <c r="C71" s="54" t="s">
        <v>142</v>
      </c>
      <c r="D71" s="54" t="s">
        <v>6</v>
      </c>
      <c r="E71" s="55">
        <v>2939.9293299999999</v>
      </c>
      <c r="F71" s="55">
        <v>14180.14134</v>
      </c>
      <c r="G71" s="56">
        <v>0.88105999999999995</v>
      </c>
      <c r="H71" s="55">
        <v>10461.94346</v>
      </c>
      <c r="I71" s="57">
        <v>149.79616999999999</v>
      </c>
      <c r="J71" s="57">
        <v>4.6002900000000002</v>
      </c>
      <c r="K71" s="58">
        <v>3.661</v>
      </c>
      <c r="L71" s="56">
        <v>32.650179999999999</v>
      </c>
      <c r="M71" s="56">
        <v>32.56232</v>
      </c>
      <c r="N71" s="56">
        <v>6.7510500000000002</v>
      </c>
      <c r="O71" s="56">
        <v>24.024100000000001</v>
      </c>
      <c r="P71" s="57">
        <v>4.6002900000000002</v>
      </c>
      <c r="Q71" s="56">
        <v>1.4433199999999999</v>
      </c>
    </row>
    <row r="72" spans="1:17" ht="13.8" thickBot="1" x14ac:dyDescent="0.3">
      <c r="A72" s="53" t="s">
        <v>144</v>
      </c>
      <c r="B72" s="54" t="s">
        <v>145</v>
      </c>
      <c r="C72" s="54" t="s">
        <v>144</v>
      </c>
      <c r="D72" s="54" t="s">
        <v>6</v>
      </c>
      <c r="E72" s="55">
        <v>1521.47595</v>
      </c>
      <c r="F72" s="55">
        <v>5794.2454399999997</v>
      </c>
      <c r="G72" s="56">
        <v>1.3956299999999999</v>
      </c>
      <c r="H72" s="55">
        <v>8501.6086200000009</v>
      </c>
      <c r="I72" s="57">
        <v>399.74205000000001</v>
      </c>
      <c r="J72" s="57">
        <v>10.942209999999999</v>
      </c>
      <c r="K72" s="58">
        <v>2.5882999999999998</v>
      </c>
      <c r="L72" s="56">
        <v>22.935320000000001</v>
      </c>
      <c r="M72" s="56">
        <v>36.5321</v>
      </c>
      <c r="N72" s="56">
        <v>9.5927399999999992</v>
      </c>
      <c r="O72" s="56">
        <v>53.601739999999999</v>
      </c>
      <c r="P72" s="57">
        <v>8.4994200000000006</v>
      </c>
      <c r="Q72" s="56">
        <v>1.72661</v>
      </c>
    </row>
    <row r="73" spans="1:17" ht="13.8" thickBot="1" x14ac:dyDescent="0.3">
      <c r="A73" s="53" t="s">
        <v>146</v>
      </c>
      <c r="B73" s="54" t="s">
        <v>147</v>
      </c>
      <c r="C73" s="54" t="s">
        <v>146</v>
      </c>
      <c r="D73" s="54" t="s">
        <v>6</v>
      </c>
      <c r="E73" s="55">
        <v>3120.66806</v>
      </c>
      <c r="F73" s="55">
        <v>7949.0605400000004</v>
      </c>
      <c r="G73" s="56">
        <v>0.86775999999999998</v>
      </c>
      <c r="H73" s="55">
        <v>20833.507310000001</v>
      </c>
      <c r="I73" s="57">
        <v>92.800820000000002</v>
      </c>
      <c r="J73" s="57">
        <v>8.3329699999999995</v>
      </c>
      <c r="K73" s="58">
        <v>3.39255</v>
      </c>
      <c r="L73" s="56">
        <v>36.951979999999999</v>
      </c>
      <c r="M73" s="56">
        <v>11.13659</v>
      </c>
      <c r="N73" s="56">
        <v>4.3720400000000001</v>
      </c>
      <c r="O73" s="56">
        <v>29.187629999999999</v>
      </c>
      <c r="P73" s="57">
        <v>8.0249799999999993</v>
      </c>
      <c r="Q73" s="56">
        <v>2.3245100000000001</v>
      </c>
    </row>
    <row r="74" spans="1:17" ht="13.8" thickBot="1" x14ac:dyDescent="0.3">
      <c r="A74" s="53" t="s">
        <v>148</v>
      </c>
      <c r="B74" s="54" t="s">
        <v>149</v>
      </c>
      <c r="C74" s="54" t="s">
        <v>150</v>
      </c>
      <c r="D74" s="54" t="s">
        <v>6</v>
      </c>
      <c r="E74" s="55">
        <v>3869.9100600000002</v>
      </c>
      <c r="F74" s="55">
        <v>6488.3074399999996</v>
      </c>
      <c r="G74" s="56">
        <v>0.83050000000000002</v>
      </c>
      <c r="H74" s="55">
        <v>13012.428449999999</v>
      </c>
      <c r="I74" s="57">
        <v>129.17683</v>
      </c>
      <c r="J74" s="57">
        <v>10.835279999999999</v>
      </c>
      <c r="K74" s="58">
        <v>3.0347499999999998</v>
      </c>
      <c r="L74" s="56">
        <v>13.246119999999999</v>
      </c>
      <c r="M74" s="56">
        <v>11.92188</v>
      </c>
      <c r="N74" s="56">
        <v>7.1107300000000002</v>
      </c>
      <c r="O74" s="56">
        <v>23.909559999999999</v>
      </c>
      <c r="P74" s="57">
        <v>10.494300000000001</v>
      </c>
      <c r="Q74" s="56">
        <v>0.94037999999999999</v>
      </c>
    </row>
    <row r="75" spans="1:17" ht="13.8" thickBot="1" x14ac:dyDescent="0.3">
      <c r="A75" s="53" t="s">
        <v>151</v>
      </c>
      <c r="B75" s="54" t="s">
        <v>152</v>
      </c>
      <c r="C75" s="54" t="s">
        <v>151</v>
      </c>
      <c r="D75" s="54" t="s">
        <v>9</v>
      </c>
      <c r="E75" s="55">
        <v>2131.8294599999999</v>
      </c>
      <c r="F75" s="55">
        <v>8818.8134399999999</v>
      </c>
      <c r="G75" s="56">
        <v>0.79469999999999996</v>
      </c>
      <c r="H75" s="55">
        <v>7533.9273599999997</v>
      </c>
      <c r="I75" s="57">
        <v>103.90508</v>
      </c>
      <c r="J75" s="57">
        <v>7.3824199999999998</v>
      </c>
      <c r="K75" s="58">
        <v>1.7857099999999999</v>
      </c>
      <c r="L75" s="56">
        <v>56.575679999999998</v>
      </c>
      <c r="M75" s="56">
        <v>14.074669999999999</v>
      </c>
      <c r="N75" s="56">
        <v>3.4023599999999998</v>
      </c>
      <c r="O75" s="56">
        <v>12.024010000000001</v>
      </c>
      <c r="P75" s="57">
        <v>7.1384499999999997</v>
      </c>
      <c r="Q75" s="56">
        <v>0.94359999999999999</v>
      </c>
    </row>
    <row r="76" spans="1:17" ht="13.8" thickBot="1" x14ac:dyDescent="0.3">
      <c r="A76" s="53" t="s">
        <v>153</v>
      </c>
      <c r="B76" s="54" t="s">
        <v>154</v>
      </c>
      <c r="C76" s="54" t="s">
        <v>153</v>
      </c>
      <c r="D76" s="54" t="s">
        <v>6</v>
      </c>
      <c r="E76" s="55">
        <v>985.64885000000004</v>
      </c>
      <c r="F76" s="55">
        <v>11495.725189999999</v>
      </c>
      <c r="G76" s="56">
        <v>0.35308</v>
      </c>
      <c r="H76" s="55">
        <v>7711.7557299999999</v>
      </c>
      <c r="I76" s="57">
        <v>177.12200000000001</v>
      </c>
      <c r="J76" s="57">
        <v>6.4782700000000002</v>
      </c>
      <c r="K76" s="58">
        <v>4.0089399999999999</v>
      </c>
      <c r="L76" s="56">
        <v>22.595420000000001</v>
      </c>
      <c r="M76" s="56">
        <v>27.340959999999999</v>
      </c>
      <c r="N76" s="56">
        <v>2.34423</v>
      </c>
      <c r="O76" s="56">
        <v>18.34132</v>
      </c>
      <c r="P76" s="57">
        <v>6.0338900000000004</v>
      </c>
      <c r="Q76" s="56">
        <v>0.63831000000000004</v>
      </c>
    </row>
    <row r="77" spans="1:17" ht="13.8" thickBot="1" x14ac:dyDescent="0.3">
      <c r="A77" s="53" t="s">
        <v>155</v>
      </c>
      <c r="B77" s="54" t="s">
        <v>156</v>
      </c>
      <c r="C77" s="54" t="s">
        <v>155</v>
      </c>
      <c r="D77" s="54" t="s">
        <v>6</v>
      </c>
      <c r="E77" s="55">
        <v>2955.2449499999998</v>
      </c>
      <c r="F77" s="55">
        <v>12215.63797</v>
      </c>
      <c r="G77" s="56">
        <v>1.40551</v>
      </c>
      <c r="H77" s="55">
        <v>12722.66814</v>
      </c>
      <c r="I77" s="57">
        <v>166.14667</v>
      </c>
      <c r="J77" s="57">
        <v>5.4028099999999997</v>
      </c>
      <c r="K77" s="58">
        <v>1.9038900000000001</v>
      </c>
      <c r="L77" s="56">
        <v>25.15915</v>
      </c>
      <c r="M77" s="56">
        <v>30.75188</v>
      </c>
      <c r="N77" s="56">
        <v>7.4395899999999999</v>
      </c>
      <c r="O77" s="56">
        <v>32.028289999999998</v>
      </c>
      <c r="P77" s="57">
        <v>5.1914899999999999</v>
      </c>
      <c r="Q77" s="56">
        <v>1.72786</v>
      </c>
    </row>
    <row r="78" spans="1:17" ht="13.8" thickBot="1" x14ac:dyDescent="0.3">
      <c r="A78" s="53" t="s">
        <v>157</v>
      </c>
      <c r="B78" s="54" t="s">
        <v>158</v>
      </c>
      <c r="C78" s="54" t="s">
        <v>157</v>
      </c>
      <c r="D78" s="54" t="s">
        <v>39</v>
      </c>
      <c r="E78" s="55">
        <v>380.09568999999999</v>
      </c>
      <c r="F78" s="55">
        <v>8594.6411499999995</v>
      </c>
      <c r="G78" s="56">
        <v>0.61085999999999996</v>
      </c>
      <c r="H78" s="55">
        <v>12086.889950000001</v>
      </c>
      <c r="I78" s="57">
        <v>324.80394999999999</v>
      </c>
      <c r="J78" s="57">
        <v>9.9668200000000002</v>
      </c>
      <c r="K78" s="58">
        <v>14.792669999999999</v>
      </c>
      <c r="L78" s="56">
        <v>68.516750000000002</v>
      </c>
      <c r="M78" s="56">
        <v>32.588529999999999</v>
      </c>
      <c r="N78" s="56">
        <v>1.4412199999999999</v>
      </c>
      <c r="O78" s="56">
        <v>45.830190000000002</v>
      </c>
      <c r="P78" s="57">
        <v>9.9668200000000002</v>
      </c>
      <c r="Q78" s="56">
        <v>1.00457</v>
      </c>
    </row>
    <row r="79" spans="1:17" ht="13.8" thickBot="1" x14ac:dyDescent="0.3">
      <c r="A79" s="53" t="s">
        <v>159</v>
      </c>
      <c r="B79" s="54" t="s">
        <v>160</v>
      </c>
      <c r="C79" s="54" t="s">
        <v>159</v>
      </c>
      <c r="D79" s="54" t="s">
        <v>6</v>
      </c>
      <c r="E79" s="55">
        <v>1815.2727299999999</v>
      </c>
      <c r="F79" s="55">
        <v>8990.9090899999992</v>
      </c>
      <c r="G79" s="56">
        <v>0.70931999999999995</v>
      </c>
      <c r="H79" s="55">
        <v>11024.872729999999</v>
      </c>
      <c r="I79" s="57">
        <v>160.16753</v>
      </c>
      <c r="J79" s="57">
        <v>10.447649999999999</v>
      </c>
      <c r="K79" s="58">
        <v>3.4225500000000002</v>
      </c>
      <c r="L79" s="56">
        <v>38.690910000000002</v>
      </c>
      <c r="M79" s="56">
        <v>15.33048</v>
      </c>
      <c r="N79" s="56">
        <v>3.09524</v>
      </c>
      <c r="O79" s="56">
        <v>18.79861</v>
      </c>
      <c r="P79" s="57">
        <v>10.447649999999999</v>
      </c>
      <c r="Q79" s="56">
        <v>1.79697</v>
      </c>
    </row>
    <row r="80" spans="1:17" ht="13.8" thickBot="1" x14ac:dyDescent="0.3">
      <c r="A80" s="53" t="s">
        <v>161</v>
      </c>
      <c r="B80" s="54" t="s">
        <v>162</v>
      </c>
      <c r="C80" s="54" t="s">
        <v>161</v>
      </c>
      <c r="D80" s="54" t="s">
        <v>6</v>
      </c>
      <c r="E80" s="55">
        <v>842.84115999999995</v>
      </c>
      <c r="F80" s="55">
        <v>11174.105149999999</v>
      </c>
      <c r="G80" s="56">
        <v>1.16632</v>
      </c>
      <c r="H80" s="55">
        <v>17799.38479</v>
      </c>
      <c r="I80" s="57">
        <v>406.21627999999998</v>
      </c>
      <c r="J80" s="57">
        <v>6.9941599999999999</v>
      </c>
      <c r="K80" s="58">
        <v>7.91751</v>
      </c>
      <c r="L80" s="56">
        <v>31.4877</v>
      </c>
      <c r="M80" s="56">
        <v>58.079360000000001</v>
      </c>
      <c r="N80" s="56">
        <v>4.3808100000000003</v>
      </c>
      <c r="O80" s="56">
        <v>92.515410000000003</v>
      </c>
      <c r="P80" s="57">
        <v>6.8137600000000003</v>
      </c>
      <c r="Q80" s="56">
        <v>1.9906900000000001</v>
      </c>
    </row>
    <row r="81" spans="1:17" ht="13.8" thickBot="1" x14ac:dyDescent="0.3">
      <c r="A81" s="53" t="s">
        <v>163</v>
      </c>
      <c r="B81" s="54" t="s">
        <v>164</v>
      </c>
      <c r="C81" s="54" t="s">
        <v>163</v>
      </c>
      <c r="D81" s="54" t="s">
        <v>6</v>
      </c>
      <c r="E81" s="55">
        <v>2921.94085</v>
      </c>
      <c r="F81" s="55">
        <v>11098.761549999999</v>
      </c>
      <c r="G81" s="56">
        <v>3.7506900000000001</v>
      </c>
      <c r="H81" s="55">
        <v>16874.085029999998</v>
      </c>
      <c r="I81" s="57">
        <v>479.79788000000002</v>
      </c>
      <c r="J81" s="57">
        <v>8.4933499999999995</v>
      </c>
      <c r="K81" s="58">
        <v>1.06671</v>
      </c>
      <c r="L81" s="56">
        <v>30.406649999999999</v>
      </c>
      <c r="M81" s="56">
        <v>56.491019999999999</v>
      </c>
      <c r="N81" s="56">
        <v>14.87224</v>
      </c>
      <c r="O81" s="56">
        <v>85.886539999999997</v>
      </c>
      <c r="P81" s="57">
        <v>8.5734399999999997</v>
      </c>
      <c r="Q81" s="56">
        <v>1.86589</v>
      </c>
    </row>
    <row r="82" spans="1:17" ht="13.8" thickBot="1" x14ac:dyDescent="0.3">
      <c r="A82" s="53" t="s">
        <v>165</v>
      </c>
      <c r="B82" s="54" t="s">
        <v>166</v>
      </c>
      <c r="C82" s="54" t="s">
        <v>165</v>
      </c>
      <c r="D82" s="54" t="s">
        <v>6</v>
      </c>
      <c r="E82" s="55">
        <v>1024.70217</v>
      </c>
      <c r="F82" s="55">
        <v>13547.534519999999</v>
      </c>
      <c r="G82" s="56">
        <v>6.0459199999999997</v>
      </c>
      <c r="H82" s="55">
        <v>43420.374750000003</v>
      </c>
      <c r="I82" s="57">
        <v>393.07337999999999</v>
      </c>
      <c r="J82" s="57">
        <v>7.3680500000000002</v>
      </c>
      <c r="K82" s="58">
        <v>1.7359100000000001</v>
      </c>
      <c r="L82" s="56">
        <v>42.840240000000001</v>
      </c>
      <c r="M82" s="56">
        <v>53.348350000000003</v>
      </c>
      <c r="N82" s="56">
        <v>4.0351400000000002</v>
      </c>
      <c r="O82" s="56">
        <v>170.98353</v>
      </c>
      <c r="P82" s="57">
        <v>7.0135500000000004</v>
      </c>
      <c r="Q82" s="56">
        <v>2.5839799999999999</v>
      </c>
    </row>
    <row r="83" spans="1:17" ht="13.8" thickBot="1" x14ac:dyDescent="0.3">
      <c r="A83" s="53" t="s">
        <v>167</v>
      </c>
      <c r="B83" s="54" t="s">
        <v>168</v>
      </c>
      <c r="C83" s="54" t="s">
        <v>167</v>
      </c>
      <c r="D83" s="54" t="s">
        <v>6</v>
      </c>
      <c r="E83" s="55">
        <v>4343.75</v>
      </c>
      <c r="F83" s="55">
        <v>6515.75</v>
      </c>
      <c r="G83" s="56">
        <v>0.56991000000000003</v>
      </c>
      <c r="H83" s="55">
        <v>6888.75</v>
      </c>
      <c r="I83" s="57">
        <v>186.09726000000001</v>
      </c>
      <c r="J83" s="57">
        <v>9.65367</v>
      </c>
      <c r="K83" s="58">
        <v>4.8030600000000003</v>
      </c>
      <c r="L83" s="56">
        <v>33.75</v>
      </c>
      <c r="M83" s="56">
        <v>19.277370000000001</v>
      </c>
      <c r="N83" s="56">
        <v>12.851330000000001</v>
      </c>
      <c r="O83" s="56">
        <v>20.38092</v>
      </c>
      <c r="P83" s="57">
        <v>9.4967199999999998</v>
      </c>
      <c r="Q83" s="56">
        <v>2.2135199999999999</v>
      </c>
    </row>
    <row r="84" spans="1:17" ht="13.8" thickBot="1" x14ac:dyDescent="0.3">
      <c r="A84" s="53" t="s">
        <v>169</v>
      </c>
      <c r="B84" s="54" t="s">
        <v>170</v>
      </c>
      <c r="C84" s="54" t="s">
        <v>169</v>
      </c>
      <c r="D84" s="54" t="s">
        <v>6</v>
      </c>
      <c r="E84" s="55">
        <v>3084.91158</v>
      </c>
      <c r="F84" s="55">
        <v>6722.1049599999997</v>
      </c>
      <c r="G84" s="56">
        <v>1.06149</v>
      </c>
      <c r="H84" s="55">
        <v>7221.2492899999997</v>
      </c>
      <c r="I84" s="57">
        <v>273.43892</v>
      </c>
      <c r="J84" s="57">
        <v>9.4024800000000006</v>
      </c>
      <c r="K84" s="58">
        <v>1.90892</v>
      </c>
      <c r="L84" s="56">
        <v>36.908160000000002</v>
      </c>
      <c r="M84" s="56">
        <v>29.08156</v>
      </c>
      <c r="N84" s="56">
        <v>13.34613</v>
      </c>
      <c r="O84" s="56">
        <v>31.24099</v>
      </c>
      <c r="P84" s="57">
        <v>8.8119099999999992</v>
      </c>
      <c r="Q84" s="56">
        <v>1.07603</v>
      </c>
    </row>
    <row r="85" spans="1:17" ht="13.8" thickBot="1" x14ac:dyDescent="0.3">
      <c r="A85" s="53" t="s">
        <v>171</v>
      </c>
      <c r="B85" s="54" t="s">
        <v>172</v>
      </c>
      <c r="C85" s="54" t="s">
        <v>171</v>
      </c>
      <c r="D85" s="54" t="s">
        <v>6</v>
      </c>
      <c r="E85" s="55">
        <v>1303.84097</v>
      </c>
      <c r="F85" s="55">
        <v>6097.6751999999997</v>
      </c>
      <c r="G85" s="56">
        <v>0.90585000000000004</v>
      </c>
      <c r="H85" s="55">
        <v>7749.1576800000003</v>
      </c>
      <c r="I85" s="57">
        <v>179.35388</v>
      </c>
      <c r="J85" s="57">
        <v>10.963660000000001</v>
      </c>
      <c r="K85" s="58">
        <v>3.0950199999999999</v>
      </c>
      <c r="L85" s="56">
        <v>21.799189999999999</v>
      </c>
      <c r="M85" s="56">
        <v>16.35894</v>
      </c>
      <c r="N85" s="56">
        <v>3.49797</v>
      </c>
      <c r="O85" s="56">
        <v>20.789570000000001</v>
      </c>
      <c r="P85" s="57">
        <v>10.33426</v>
      </c>
      <c r="Q85" s="56">
        <v>2.1438999999999999</v>
      </c>
    </row>
    <row r="86" spans="1:17" ht="13.8" thickBot="1" x14ac:dyDescent="0.3">
      <c r="A86" s="53" t="s">
        <v>176</v>
      </c>
      <c r="B86" s="54" t="s">
        <v>36</v>
      </c>
      <c r="C86" s="54" t="s">
        <v>36</v>
      </c>
      <c r="D86" s="54" t="s">
        <v>36</v>
      </c>
      <c r="E86" s="55">
        <v>985.64885000000004</v>
      </c>
      <c r="F86" s="55">
        <v>6408.7619400000003</v>
      </c>
      <c r="G86" s="56">
        <v>0.57032000000000005</v>
      </c>
      <c r="H86" s="55">
        <v>7749.1576800000003</v>
      </c>
      <c r="I86" s="57">
        <v>123.48345</v>
      </c>
      <c r="J86" s="57">
        <v>6.0944399999999996</v>
      </c>
      <c r="K86" s="58">
        <v>2.32138</v>
      </c>
      <c r="L86" s="56">
        <v>30.576070000000001</v>
      </c>
      <c r="M86" s="56">
        <v>15.528230000000001</v>
      </c>
      <c r="N86" s="56">
        <v>2.34423</v>
      </c>
      <c r="O86" s="56">
        <v>17.249500000000001</v>
      </c>
      <c r="P86" s="57">
        <v>5.9305099999999999</v>
      </c>
      <c r="Q86" s="56">
        <v>1.26509</v>
      </c>
    </row>
    <row r="87" spans="1:17" ht="13.8" thickBot="1" x14ac:dyDescent="0.3">
      <c r="A87" s="53" t="s">
        <v>177</v>
      </c>
      <c r="B87" s="54" t="s">
        <v>36</v>
      </c>
      <c r="C87" s="54" t="s">
        <v>36</v>
      </c>
      <c r="D87" s="54" t="s">
        <v>36</v>
      </c>
      <c r="E87" s="55">
        <v>1708.45714</v>
      </c>
      <c r="F87" s="55">
        <v>8397.7446799999998</v>
      </c>
      <c r="G87" s="56">
        <v>0.88826000000000005</v>
      </c>
      <c r="H87" s="55">
        <v>10461.94346</v>
      </c>
      <c r="I87" s="57">
        <v>183.61134999999999</v>
      </c>
      <c r="J87" s="57">
        <v>8.0886099999999992</v>
      </c>
      <c r="K87" s="58">
        <v>3.0950199999999999</v>
      </c>
      <c r="L87" s="56">
        <v>40.942030000000003</v>
      </c>
      <c r="M87" s="56">
        <v>25.111644999999999</v>
      </c>
      <c r="N87" s="56">
        <v>4.4090299999999996</v>
      </c>
      <c r="O87" s="56">
        <v>30.232189999999999</v>
      </c>
      <c r="P87" s="57">
        <v>7.7961200000000002</v>
      </c>
      <c r="Q87" s="56">
        <v>1.68506</v>
      </c>
    </row>
    <row r="88" spans="1:17" ht="13.8" thickBot="1" x14ac:dyDescent="0.3">
      <c r="A88" s="53" t="s">
        <v>178</v>
      </c>
      <c r="B88" s="54" t="s">
        <v>36</v>
      </c>
      <c r="C88" s="54" t="s">
        <v>36</v>
      </c>
      <c r="D88" s="54" t="s">
        <v>36</v>
      </c>
      <c r="E88" s="55">
        <v>2900.9557500000001</v>
      </c>
      <c r="F88" s="55">
        <v>11502.432430000001</v>
      </c>
      <c r="G88" s="56">
        <v>1.41394</v>
      </c>
      <c r="H88" s="55">
        <v>16259.534530000001</v>
      </c>
      <c r="I88" s="57">
        <v>302.04521999999997</v>
      </c>
      <c r="J88" s="57">
        <v>10.6021</v>
      </c>
      <c r="K88" s="58">
        <v>4.6293600000000001</v>
      </c>
      <c r="L88" s="56">
        <v>57.102040000000002</v>
      </c>
      <c r="M88" s="56">
        <v>37.39526</v>
      </c>
      <c r="N88" s="56">
        <v>7.6537199999999999</v>
      </c>
      <c r="O88" s="56">
        <v>53.434170000000002</v>
      </c>
      <c r="P88" s="57">
        <v>9.9668200000000002</v>
      </c>
      <c r="Q88" s="56">
        <v>2.1438999999999999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3910-453E-43AD-B9FE-F2901ED949E4}">
  <dimension ref="A1"/>
  <sheetViews>
    <sheetView workbookViewId="0">
      <selection activeCell="P43" sqref="P43"/>
    </sheetView>
  </sheetViews>
  <sheetFormatPr defaultRowHeight="13.2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2B3D-BA35-4D42-A33C-D56984B70A36}">
  <dimension ref="A3:B83"/>
  <sheetViews>
    <sheetView topLeftCell="A41" workbookViewId="0">
      <selection activeCell="A3" sqref="A3:B83"/>
    </sheetView>
  </sheetViews>
  <sheetFormatPr defaultRowHeight="13.2" x14ac:dyDescent="0.25"/>
  <sheetData>
    <row r="3" spans="1:2" ht="13.8" x14ac:dyDescent="0.3">
      <c r="A3" s="118" t="s">
        <v>5</v>
      </c>
      <c r="B3" s="119" t="s">
        <v>564</v>
      </c>
    </row>
    <row r="4" spans="1:2" ht="13.8" x14ac:dyDescent="0.3">
      <c r="A4" s="120" t="s">
        <v>11</v>
      </c>
      <c r="B4" s="121" t="s">
        <v>565</v>
      </c>
    </row>
    <row r="5" spans="1:2" ht="13.8" x14ac:dyDescent="0.3">
      <c r="A5" s="120" t="s">
        <v>19</v>
      </c>
      <c r="B5" s="121" t="s">
        <v>566</v>
      </c>
    </row>
    <row r="6" spans="1:2" ht="13.8" x14ac:dyDescent="0.3">
      <c r="A6" s="120" t="s">
        <v>23</v>
      </c>
      <c r="B6" s="121" t="s">
        <v>567</v>
      </c>
    </row>
    <row r="7" spans="1:2" ht="13.8" x14ac:dyDescent="0.3">
      <c r="A7" s="120" t="s">
        <v>25</v>
      </c>
      <c r="B7" s="121" t="s">
        <v>568</v>
      </c>
    </row>
    <row r="8" spans="1:2" ht="13.8" x14ac:dyDescent="0.3">
      <c r="A8" s="120" t="s">
        <v>27</v>
      </c>
      <c r="B8" s="121" t="s">
        <v>569</v>
      </c>
    </row>
    <row r="9" spans="1:2" ht="13.8" x14ac:dyDescent="0.3">
      <c r="A9" s="120" t="s">
        <v>29</v>
      </c>
      <c r="B9" s="121" t="s">
        <v>570</v>
      </c>
    </row>
    <row r="10" spans="1:2" ht="13.8" x14ac:dyDescent="0.3">
      <c r="A10" s="120" t="s">
        <v>31</v>
      </c>
      <c r="B10" s="121" t="s">
        <v>571</v>
      </c>
    </row>
    <row r="11" spans="1:2" ht="13.8" x14ac:dyDescent="0.3">
      <c r="A11" s="120" t="s">
        <v>33</v>
      </c>
      <c r="B11" s="121" t="s">
        <v>572</v>
      </c>
    </row>
    <row r="12" spans="1:2" ht="13.8" x14ac:dyDescent="0.3">
      <c r="A12" s="120" t="s">
        <v>35</v>
      </c>
      <c r="B12" s="121" t="s">
        <v>573</v>
      </c>
    </row>
    <row r="13" spans="1:2" ht="13.8" x14ac:dyDescent="0.3">
      <c r="A13" s="120" t="s">
        <v>43</v>
      </c>
      <c r="B13" s="121" t="s">
        <v>574</v>
      </c>
    </row>
    <row r="14" spans="1:2" ht="13.8" x14ac:dyDescent="0.3">
      <c r="A14" s="120" t="s">
        <v>45</v>
      </c>
      <c r="B14" s="121" t="s">
        <v>575</v>
      </c>
    </row>
    <row r="15" spans="1:2" ht="13.8" x14ac:dyDescent="0.3">
      <c r="A15" s="120" t="s">
        <v>47</v>
      </c>
      <c r="B15" s="121" t="s">
        <v>576</v>
      </c>
    </row>
    <row r="16" spans="1:2" ht="13.8" x14ac:dyDescent="0.3">
      <c r="A16" s="120" t="s">
        <v>51</v>
      </c>
      <c r="B16" s="121" t="s">
        <v>577</v>
      </c>
    </row>
    <row r="17" spans="1:2" ht="13.8" x14ac:dyDescent="0.3">
      <c r="A17" s="120" t="s">
        <v>53</v>
      </c>
      <c r="B17" s="121" t="s">
        <v>578</v>
      </c>
    </row>
    <row r="18" spans="1:2" ht="13.8" x14ac:dyDescent="0.3">
      <c r="A18" s="120" t="s">
        <v>55</v>
      </c>
      <c r="B18" s="121" t="s">
        <v>579</v>
      </c>
    </row>
    <row r="19" spans="1:2" ht="13.8" x14ac:dyDescent="0.3">
      <c r="A19" s="120" t="s">
        <v>57</v>
      </c>
      <c r="B19" s="121" t="s">
        <v>580</v>
      </c>
    </row>
    <row r="20" spans="1:2" ht="13.8" x14ac:dyDescent="0.3">
      <c r="A20" s="120" t="s">
        <v>59</v>
      </c>
      <c r="B20" s="121" t="s">
        <v>581</v>
      </c>
    </row>
    <row r="21" spans="1:2" ht="13.8" x14ac:dyDescent="0.3">
      <c r="A21" s="120" t="s">
        <v>63</v>
      </c>
      <c r="B21" s="121" t="s">
        <v>582</v>
      </c>
    </row>
    <row r="22" spans="1:2" ht="13.8" x14ac:dyDescent="0.3">
      <c r="A22" s="120" t="s">
        <v>69</v>
      </c>
      <c r="B22" s="121" t="s">
        <v>583</v>
      </c>
    </row>
    <row r="23" spans="1:2" ht="13.8" x14ac:dyDescent="0.3">
      <c r="A23" s="120" t="s">
        <v>71</v>
      </c>
      <c r="B23" s="121" t="s">
        <v>584</v>
      </c>
    </row>
    <row r="24" spans="1:2" ht="13.8" x14ac:dyDescent="0.3">
      <c r="A24" s="120" t="s">
        <v>73</v>
      </c>
      <c r="B24" s="121" t="s">
        <v>585</v>
      </c>
    </row>
    <row r="25" spans="1:2" ht="13.8" x14ac:dyDescent="0.3">
      <c r="A25" s="120" t="s">
        <v>77</v>
      </c>
      <c r="B25" s="121" t="s">
        <v>586</v>
      </c>
    </row>
    <row r="26" spans="1:2" ht="13.8" x14ac:dyDescent="0.3">
      <c r="A26" s="120" t="s">
        <v>79</v>
      </c>
      <c r="B26" s="121" t="s">
        <v>587</v>
      </c>
    </row>
    <row r="27" spans="1:2" ht="13.8" x14ac:dyDescent="0.3">
      <c r="A27" s="120" t="s">
        <v>81</v>
      </c>
      <c r="B27" s="121" t="s">
        <v>588</v>
      </c>
    </row>
    <row r="28" spans="1:2" ht="13.8" x14ac:dyDescent="0.3">
      <c r="A28" s="120" t="s">
        <v>83</v>
      </c>
      <c r="B28" s="121" t="s">
        <v>589</v>
      </c>
    </row>
    <row r="29" spans="1:2" ht="13.8" x14ac:dyDescent="0.3">
      <c r="A29" s="120" t="s">
        <v>87</v>
      </c>
      <c r="B29" s="121" t="s">
        <v>590</v>
      </c>
    </row>
    <row r="30" spans="1:2" ht="13.8" x14ac:dyDescent="0.3">
      <c r="A30" s="120" t="s">
        <v>89</v>
      </c>
      <c r="B30" s="121" t="s">
        <v>591</v>
      </c>
    </row>
    <row r="31" spans="1:2" ht="13.8" x14ac:dyDescent="0.3">
      <c r="A31" s="120" t="s">
        <v>97</v>
      </c>
      <c r="B31" s="121" t="s">
        <v>592</v>
      </c>
    </row>
    <row r="32" spans="1:2" ht="13.8" x14ac:dyDescent="0.3">
      <c r="A32" s="120" t="s">
        <v>135</v>
      </c>
      <c r="B32" s="121" t="s">
        <v>593</v>
      </c>
    </row>
    <row r="33" spans="1:2" ht="13.8" x14ac:dyDescent="0.3">
      <c r="A33" s="120" t="s">
        <v>101</v>
      </c>
      <c r="B33" s="121" t="s">
        <v>594</v>
      </c>
    </row>
    <row r="34" spans="1:2" ht="13.8" x14ac:dyDescent="0.3">
      <c r="A34" s="120" t="s">
        <v>103</v>
      </c>
      <c r="B34" s="121" t="s">
        <v>595</v>
      </c>
    </row>
    <row r="35" spans="1:2" ht="13.8" x14ac:dyDescent="0.3">
      <c r="A35" s="120" t="s">
        <v>105</v>
      </c>
      <c r="B35" s="121" t="s">
        <v>596</v>
      </c>
    </row>
    <row r="36" spans="1:2" ht="13.8" x14ac:dyDescent="0.3">
      <c r="A36" s="120" t="s">
        <v>107</v>
      </c>
      <c r="B36" s="121" t="s">
        <v>597</v>
      </c>
    </row>
    <row r="37" spans="1:2" ht="13.8" x14ac:dyDescent="0.3">
      <c r="A37" s="120" t="s">
        <v>41</v>
      </c>
      <c r="B37" s="121" t="s">
        <v>598</v>
      </c>
    </row>
    <row r="38" spans="1:2" ht="13.8" x14ac:dyDescent="0.3">
      <c r="A38" s="120" t="s">
        <v>21</v>
      </c>
      <c r="B38" s="121" t="s">
        <v>599</v>
      </c>
    </row>
    <row r="39" spans="1:2" ht="13.8" x14ac:dyDescent="0.3">
      <c r="A39" s="120" t="s">
        <v>115</v>
      </c>
      <c r="B39" s="121" t="s">
        <v>600</v>
      </c>
    </row>
    <row r="40" spans="1:2" ht="13.8" x14ac:dyDescent="0.3">
      <c r="A40" s="120" t="s">
        <v>119</v>
      </c>
      <c r="B40" s="121" t="s">
        <v>601</v>
      </c>
    </row>
    <row r="41" spans="1:2" ht="13.8" x14ac:dyDescent="0.3">
      <c r="A41" s="120" t="s">
        <v>121</v>
      </c>
      <c r="B41" s="121" t="s">
        <v>602</v>
      </c>
    </row>
    <row r="42" spans="1:2" ht="13.8" x14ac:dyDescent="0.3">
      <c r="A42" s="120" t="s">
        <v>124</v>
      </c>
      <c r="B42" s="121" t="s">
        <v>603</v>
      </c>
    </row>
    <row r="43" spans="1:2" ht="13.8" x14ac:dyDescent="0.3">
      <c r="A43" s="120" t="s">
        <v>129</v>
      </c>
      <c r="B43" s="121" t="s">
        <v>604</v>
      </c>
    </row>
    <row r="44" spans="1:2" ht="13.8" x14ac:dyDescent="0.3">
      <c r="A44" s="120" t="s">
        <v>156</v>
      </c>
      <c r="B44" s="121" t="s">
        <v>605</v>
      </c>
    </row>
    <row r="45" spans="1:2" ht="13.8" x14ac:dyDescent="0.3">
      <c r="A45" s="120" t="s">
        <v>133</v>
      </c>
      <c r="B45" s="121" t="s">
        <v>606</v>
      </c>
    </row>
    <row r="46" spans="1:2" ht="13.8" x14ac:dyDescent="0.3">
      <c r="A46" s="120" t="s">
        <v>137</v>
      </c>
      <c r="B46" s="121" t="s">
        <v>607</v>
      </c>
    </row>
    <row r="47" spans="1:2" ht="13.8" x14ac:dyDescent="0.3">
      <c r="A47" s="120" t="s">
        <v>141</v>
      </c>
      <c r="B47" s="121" t="s">
        <v>608</v>
      </c>
    </row>
    <row r="48" spans="1:2" ht="13.8" x14ac:dyDescent="0.3">
      <c r="A48" s="120" t="s">
        <v>143</v>
      </c>
      <c r="B48" s="121" t="s">
        <v>609</v>
      </c>
    </row>
    <row r="49" spans="1:2" ht="13.8" x14ac:dyDescent="0.3">
      <c r="A49" s="120" t="s">
        <v>145</v>
      </c>
      <c r="B49" s="121" t="s">
        <v>610</v>
      </c>
    </row>
    <row r="50" spans="1:2" ht="13.8" x14ac:dyDescent="0.3">
      <c r="A50" s="120" t="s">
        <v>147</v>
      </c>
      <c r="B50" s="121" t="s">
        <v>611</v>
      </c>
    </row>
    <row r="51" spans="1:2" ht="13.8" x14ac:dyDescent="0.3">
      <c r="A51" s="120" t="s">
        <v>149</v>
      </c>
      <c r="B51" s="121" t="s">
        <v>612</v>
      </c>
    </row>
    <row r="52" spans="1:2" ht="13.8" x14ac:dyDescent="0.3">
      <c r="A52" s="120" t="s">
        <v>154</v>
      </c>
      <c r="B52" s="121" t="s">
        <v>613</v>
      </c>
    </row>
    <row r="53" spans="1:2" ht="13.8" x14ac:dyDescent="0.3">
      <c r="A53" s="120" t="s">
        <v>160</v>
      </c>
      <c r="B53" s="121" t="s">
        <v>614</v>
      </c>
    </row>
    <row r="54" spans="1:2" ht="13.8" x14ac:dyDescent="0.3">
      <c r="A54" s="120" t="s">
        <v>162</v>
      </c>
      <c r="B54" s="121" t="s">
        <v>615</v>
      </c>
    </row>
    <row r="55" spans="1:2" ht="13.8" x14ac:dyDescent="0.3">
      <c r="A55" s="120" t="s">
        <v>164</v>
      </c>
      <c r="B55" s="121" t="s">
        <v>616</v>
      </c>
    </row>
    <row r="56" spans="1:2" ht="13.8" x14ac:dyDescent="0.3">
      <c r="A56" s="120" t="s">
        <v>126</v>
      </c>
      <c r="B56" s="121" t="s">
        <v>617</v>
      </c>
    </row>
    <row r="57" spans="1:2" ht="13.8" x14ac:dyDescent="0.3">
      <c r="A57" s="120" t="s">
        <v>166</v>
      </c>
      <c r="B57" s="121" t="s">
        <v>618</v>
      </c>
    </row>
    <row r="58" spans="1:2" ht="13.8" x14ac:dyDescent="0.3">
      <c r="A58" s="120" t="s">
        <v>168</v>
      </c>
      <c r="B58" s="121" t="s">
        <v>619</v>
      </c>
    </row>
    <row r="59" spans="1:2" ht="13.8" x14ac:dyDescent="0.3">
      <c r="A59" s="120" t="s">
        <v>170</v>
      </c>
      <c r="B59" s="121" t="s">
        <v>620</v>
      </c>
    </row>
    <row r="60" spans="1:2" ht="13.8" x14ac:dyDescent="0.3">
      <c r="A60" s="120" t="s">
        <v>172</v>
      </c>
      <c r="B60" s="121" t="s">
        <v>621</v>
      </c>
    </row>
    <row r="61" spans="1:2" ht="13.8" x14ac:dyDescent="0.3">
      <c r="A61" s="120" t="s">
        <v>8</v>
      </c>
      <c r="B61" s="121" t="s">
        <v>622</v>
      </c>
    </row>
    <row r="62" spans="1:2" ht="13.8" x14ac:dyDescent="0.3">
      <c r="A62" s="120" t="s">
        <v>15</v>
      </c>
      <c r="B62" s="121" t="s">
        <v>623</v>
      </c>
    </row>
    <row r="63" spans="1:2" ht="13.8" x14ac:dyDescent="0.3">
      <c r="A63" s="120" t="s">
        <v>13</v>
      </c>
      <c r="B63" s="121" t="s">
        <v>624</v>
      </c>
    </row>
    <row r="64" spans="1:2" ht="13.8" x14ac:dyDescent="0.3">
      <c r="A64" s="120" t="s">
        <v>17</v>
      </c>
      <c r="B64" s="121" t="s">
        <v>625</v>
      </c>
    </row>
    <row r="65" spans="1:2" ht="13.8" x14ac:dyDescent="0.3">
      <c r="A65" s="120" t="s">
        <v>49</v>
      </c>
      <c r="B65" s="121" t="s">
        <v>626</v>
      </c>
    </row>
    <row r="66" spans="1:2" ht="13.8" x14ac:dyDescent="0.3">
      <c r="A66" s="120" t="s">
        <v>61</v>
      </c>
      <c r="B66" s="121" t="s">
        <v>627</v>
      </c>
    </row>
    <row r="67" spans="1:2" ht="13.8" x14ac:dyDescent="0.3">
      <c r="A67" s="120" t="s">
        <v>67</v>
      </c>
      <c r="B67" s="121" t="s">
        <v>628</v>
      </c>
    </row>
    <row r="68" spans="1:2" ht="13.8" x14ac:dyDescent="0.3">
      <c r="A68" s="120" t="s">
        <v>111</v>
      </c>
      <c r="B68" s="121" t="s">
        <v>629</v>
      </c>
    </row>
    <row r="69" spans="1:2" ht="13.8" x14ac:dyDescent="0.3">
      <c r="A69" s="120" t="s">
        <v>113</v>
      </c>
      <c r="B69" s="121" t="s">
        <v>630</v>
      </c>
    </row>
    <row r="70" spans="1:2" ht="13.8" x14ac:dyDescent="0.3">
      <c r="A70" s="120" t="s">
        <v>117</v>
      </c>
      <c r="B70" s="121" t="s">
        <v>631</v>
      </c>
    </row>
    <row r="71" spans="1:2" ht="13.8" x14ac:dyDescent="0.3">
      <c r="A71" s="120" t="s">
        <v>131</v>
      </c>
      <c r="B71" s="121" t="s">
        <v>632</v>
      </c>
    </row>
    <row r="72" spans="1:2" ht="13.8" x14ac:dyDescent="0.3">
      <c r="A72" s="120" t="s">
        <v>152</v>
      </c>
      <c r="B72" s="121" t="s">
        <v>633</v>
      </c>
    </row>
    <row r="73" spans="1:2" ht="13.8" x14ac:dyDescent="0.3">
      <c r="A73" s="59" t="s">
        <v>38</v>
      </c>
      <c r="B73" s="121" t="s">
        <v>634</v>
      </c>
    </row>
    <row r="74" spans="1:2" ht="13.8" x14ac:dyDescent="0.3">
      <c r="A74" s="59" t="s">
        <v>95</v>
      </c>
      <c r="B74" s="121" t="s">
        <v>635</v>
      </c>
    </row>
    <row r="75" spans="1:2" ht="13.8" x14ac:dyDescent="0.3">
      <c r="A75" s="59" t="s">
        <v>65</v>
      </c>
      <c r="B75" s="121" t="s">
        <v>636</v>
      </c>
    </row>
    <row r="76" spans="1:2" ht="13.8" x14ac:dyDescent="0.3">
      <c r="A76" s="59" t="s">
        <v>91</v>
      </c>
      <c r="B76" s="121" t="s">
        <v>637</v>
      </c>
    </row>
    <row r="77" spans="1:2" ht="13.8" x14ac:dyDescent="0.3">
      <c r="A77" s="59" t="s">
        <v>93</v>
      </c>
      <c r="B77" s="121" t="s">
        <v>638</v>
      </c>
    </row>
    <row r="78" spans="1:2" ht="13.8" x14ac:dyDescent="0.3">
      <c r="A78" s="59" t="s">
        <v>99</v>
      </c>
      <c r="B78" s="121" t="s">
        <v>639</v>
      </c>
    </row>
    <row r="79" spans="1:2" ht="13.8" x14ac:dyDescent="0.3">
      <c r="A79" s="59" t="s">
        <v>109</v>
      </c>
      <c r="B79" s="121" t="s">
        <v>640</v>
      </c>
    </row>
    <row r="80" spans="1:2" ht="13.8" x14ac:dyDescent="0.3">
      <c r="A80" s="59" t="s">
        <v>85</v>
      </c>
      <c r="B80" s="121" t="s">
        <v>641</v>
      </c>
    </row>
    <row r="81" spans="1:2" ht="13.8" x14ac:dyDescent="0.3">
      <c r="A81" s="59" t="s">
        <v>139</v>
      </c>
      <c r="B81" s="121" t="s">
        <v>642</v>
      </c>
    </row>
    <row r="82" spans="1:2" ht="13.8" x14ac:dyDescent="0.3">
      <c r="A82" s="59" t="s">
        <v>158</v>
      </c>
      <c r="B82" s="121" t="s">
        <v>643</v>
      </c>
    </row>
    <row r="83" spans="1:2" ht="13.8" x14ac:dyDescent="0.3">
      <c r="A83" s="61" t="s">
        <v>75</v>
      </c>
      <c r="B83" s="122" t="s">
        <v>644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15FA-ACE0-4494-95F5-8150268815F6}">
  <dimension ref="A2:MG92"/>
  <sheetViews>
    <sheetView topLeftCell="FT1" workbookViewId="0">
      <selection activeCell="GS3" sqref="GS3"/>
    </sheetView>
  </sheetViews>
  <sheetFormatPr defaultColWidth="9.109375" defaultRowHeight="13.8" x14ac:dyDescent="0.3"/>
  <cols>
    <col min="1" max="8" width="9.33203125" style="1" bestFit="1" customWidth="1"/>
    <col min="9" max="9" width="9.88671875" style="1" bestFit="1" customWidth="1"/>
    <col min="10" max="18" width="9.33203125" style="1" bestFit="1" customWidth="1"/>
    <col min="19" max="20" width="9.88671875" style="1" bestFit="1" customWidth="1"/>
    <col min="21" max="36" width="9.33203125" style="1" bestFit="1" customWidth="1"/>
    <col min="37" max="37" width="11" style="1" bestFit="1" customWidth="1"/>
    <col min="38" max="49" width="9.33203125" style="1" bestFit="1" customWidth="1"/>
    <col min="50" max="50" width="9.44140625" style="1" bestFit="1" customWidth="1"/>
    <col min="51" max="121" width="9.33203125" style="1" bestFit="1" customWidth="1"/>
    <col min="122" max="122" width="11.44140625" style="1" bestFit="1" customWidth="1"/>
    <col min="123" max="124" width="12.44140625" style="1" bestFit="1" customWidth="1"/>
    <col min="125" max="125" width="11.44140625" style="1" bestFit="1" customWidth="1"/>
    <col min="126" max="126" width="9.33203125" style="1" bestFit="1" customWidth="1"/>
    <col min="127" max="127" width="11.44140625" style="1" bestFit="1" customWidth="1"/>
    <col min="128" max="128" width="10.44140625" style="1" bestFit="1" customWidth="1"/>
    <col min="129" max="129" width="9.33203125" style="1" bestFit="1" customWidth="1"/>
    <col min="130" max="130" width="10.44140625" style="1" bestFit="1" customWidth="1"/>
    <col min="131" max="131" width="11.44140625" style="1" bestFit="1" customWidth="1"/>
    <col min="132" max="133" width="12.44140625" style="1" bestFit="1" customWidth="1"/>
    <col min="134" max="134" width="11.44140625" style="1" bestFit="1" customWidth="1"/>
    <col min="135" max="135" width="12.44140625" style="1" bestFit="1" customWidth="1"/>
    <col min="136" max="136" width="11.44140625" style="1" bestFit="1" customWidth="1"/>
    <col min="137" max="138" width="10.44140625" style="1" bestFit="1" customWidth="1"/>
    <col min="139" max="140" width="11.44140625" style="1" bestFit="1" customWidth="1"/>
    <col min="141" max="141" width="12.44140625" style="1" bestFit="1" customWidth="1"/>
    <col min="142" max="142" width="10.44140625" style="1" bestFit="1" customWidth="1"/>
    <col min="143" max="143" width="9.33203125" style="1" bestFit="1" customWidth="1"/>
    <col min="144" max="144" width="11.44140625" style="1" bestFit="1" customWidth="1"/>
    <col min="145" max="146" width="9.33203125" style="1" bestFit="1" customWidth="1"/>
    <col min="147" max="147" width="10.44140625" style="1" bestFit="1" customWidth="1"/>
    <col min="148" max="149" width="11.44140625" style="1" bestFit="1" customWidth="1"/>
    <col min="150" max="150" width="9.33203125" style="1" bestFit="1" customWidth="1"/>
    <col min="151" max="151" width="9.88671875" style="1" bestFit="1" customWidth="1"/>
    <col min="152" max="160" width="9.33203125" style="1" bestFit="1" customWidth="1"/>
    <col min="161" max="161" width="9.88671875" style="1" bestFit="1" customWidth="1"/>
    <col min="162" max="164" width="9.33203125" style="1" bestFit="1" customWidth="1"/>
    <col min="165" max="165" width="9.88671875" style="1" bestFit="1" customWidth="1"/>
    <col min="166" max="197" width="9.33203125" style="1" bestFit="1" customWidth="1"/>
    <col min="198" max="198" width="9.88671875" style="1" bestFit="1" customWidth="1"/>
    <col min="199" max="199" width="9.33203125" style="1" bestFit="1" customWidth="1"/>
    <col min="200" max="200" width="9.88671875" style="1" bestFit="1" customWidth="1"/>
    <col min="201" max="203" width="9.33203125" style="1" bestFit="1" customWidth="1"/>
    <col min="204" max="204" width="9.88671875" style="1" bestFit="1" customWidth="1"/>
    <col min="205" max="205" width="9.33203125" style="1" bestFit="1" customWidth="1"/>
    <col min="206" max="207" width="9.88671875" style="1" bestFit="1" customWidth="1"/>
    <col min="208" max="208" width="9.33203125" style="1" bestFit="1" customWidth="1"/>
    <col min="209" max="209" width="9.88671875" style="1" bestFit="1" customWidth="1"/>
    <col min="210" max="214" width="9.33203125" style="1" bestFit="1" customWidth="1"/>
    <col min="215" max="215" width="9.88671875" style="1" bestFit="1" customWidth="1"/>
    <col min="216" max="229" width="9.33203125" style="1" bestFit="1" customWidth="1"/>
    <col min="230" max="230" width="9.88671875" style="1" bestFit="1" customWidth="1"/>
    <col min="231" max="232" width="9.33203125" style="1" bestFit="1" customWidth="1"/>
    <col min="233" max="236" width="9.88671875" style="1" bestFit="1" customWidth="1"/>
    <col min="237" max="256" width="9.33203125" style="1" bestFit="1" customWidth="1"/>
    <col min="257" max="257" width="9.88671875" style="1" bestFit="1" customWidth="1"/>
    <col min="258" max="314" width="9.33203125" style="1" bestFit="1" customWidth="1"/>
    <col min="315" max="315" width="9.88671875" style="1" bestFit="1" customWidth="1"/>
    <col min="316" max="329" width="9.33203125" style="1" bestFit="1" customWidth="1"/>
    <col min="330" max="331" width="11" style="1" bestFit="1" customWidth="1"/>
    <col min="332" max="345" width="9.33203125" style="1" bestFit="1" customWidth="1"/>
    <col min="346" max="16384" width="9.109375" style="1"/>
  </cols>
  <sheetData>
    <row r="2" spans="1:345" x14ac:dyDescent="0.3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  <c r="W2" s="1">
        <v>23</v>
      </c>
      <c r="X2" s="1">
        <v>24</v>
      </c>
      <c r="Y2" s="1">
        <v>25</v>
      </c>
      <c r="Z2" s="1">
        <v>26</v>
      </c>
      <c r="AA2" s="1">
        <v>27</v>
      </c>
      <c r="AB2" s="1">
        <v>28</v>
      </c>
      <c r="AC2" s="1">
        <v>29</v>
      </c>
      <c r="AD2" s="1">
        <v>30</v>
      </c>
      <c r="AE2" s="1">
        <v>31</v>
      </c>
      <c r="AF2" s="1">
        <v>32</v>
      </c>
      <c r="AG2" s="1">
        <v>33</v>
      </c>
      <c r="AH2" s="1">
        <v>34</v>
      </c>
      <c r="AI2" s="1">
        <v>35</v>
      </c>
      <c r="AJ2" s="1">
        <v>36</v>
      </c>
      <c r="AK2" s="1">
        <v>37</v>
      </c>
      <c r="AL2" s="1">
        <v>38</v>
      </c>
      <c r="AM2" s="1">
        <v>39</v>
      </c>
      <c r="AN2" s="1">
        <v>40</v>
      </c>
      <c r="AO2" s="1">
        <v>41</v>
      </c>
      <c r="AP2" s="1">
        <v>42</v>
      </c>
      <c r="AQ2" s="1">
        <v>43</v>
      </c>
      <c r="AR2" s="1">
        <v>44</v>
      </c>
      <c r="AS2" s="1">
        <v>45</v>
      </c>
      <c r="AT2" s="1">
        <v>46</v>
      </c>
      <c r="AU2" s="1">
        <v>47</v>
      </c>
      <c r="AV2" s="1">
        <v>48</v>
      </c>
      <c r="AW2" s="1">
        <v>49</v>
      </c>
      <c r="AX2" s="1">
        <v>50</v>
      </c>
      <c r="AY2" s="1">
        <v>51</v>
      </c>
      <c r="AZ2" s="1">
        <v>52</v>
      </c>
      <c r="BA2" s="1">
        <v>53</v>
      </c>
      <c r="BB2" s="1">
        <v>54</v>
      </c>
      <c r="BC2" s="1">
        <v>55</v>
      </c>
      <c r="BD2" s="1">
        <v>56</v>
      </c>
      <c r="BE2" s="1">
        <v>57</v>
      </c>
      <c r="BF2" s="1">
        <v>58</v>
      </c>
      <c r="BG2" s="1">
        <v>59</v>
      </c>
      <c r="BH2" s="1">
        <v>60</v>
      </c>
      <c r="BI2" s="1">
        <v>61</v>
      </c>
      <c r="BJ2" s="1">
        <v>62</v>
      </c>
      <c r="BK2" s="1">
        <v>63</v>
      </c>
      <c r="BL2" s="1">
        <v>64</v>
      </c>
      <c r="BM2" s="1">
        <v>65</v>
      </c>
      <c r="BN2" s="1">
        <v>66</v>
      </c>
      <c r="BO2" s="1">
        <v>67</v>
      </c>
      <c r="BP2" s="1">
        <v>68</v>
      </c>
      <c r="BQ2" s="1">
        <v>69</v>
      </c>
      <c r="BR2" s="1">
        <v>70</v>
      </c>
      <c r="BS2" s="1">
        <v>71</v>
      </c>
      <c r="BT2" s="1">
        <v>72</v>
      </c>
      <c r="BU2" s="1">
        <v>73</v>
      </c>
      <c r="BV2" s="1">
        <v>74</v>
      </c>
      <c r="BW2" s="1">
        <v>75</v>
      </c>
      <c r="BX2" s="1">
        <v>76</v>
      </c>
      <c r="BY2" s="1">
        <v>77</v>
      </c>
      <c r="BZ2" s="1">
        <v>78</v>
      </c>
      <c r="CA2" s="1">
        <v>79</v>
      </c>
      <c r="CB2" s="1">
        <v>80</v>
      </c>
      <c r="CC2" s="1">
        <v>81</v>
      </c>
      <c r="CD2" s="1">
        <v>82</v>
      </c>
      <c r="CE2" s="1">
        <v>83</v>
      </c>
      <c r="CF2" s="1">
        <v>84</v>
      </c>
      <c r="CG2" s="1">
        <v>85</v>
      </c>
      <c r="CH2" s="1">
        <v>86</v>
      </c>
      <c r="CI2" s="1">
        <v>87</v>
      </c>
      <c r="CJ2" s="1">
        <v>88</v>
      </c>
      <c r="CK2" s="1">
        <v>89</v>
      </c>
      <c r="CL2" s="1">
        <v>90</v>
      </c>
      <c r="CM2" s="1">
        <v>91</v>
      </c>
      <c r="CN2" s="1">
        <v>92</v>
      </c>
      <c r="CO2" s="1">
        <v>93</v>
      </c>
      <c r="CP2" s="1">
        <v>94</v>
      </c>
      <c r="CQ2" s="1">
        <v>95</v>
      </c>
      <c r="CR2" s="1">
        <v>96</v>
      </c>
      <c r="CS2" s="1">
        <v>97</v>
      </c>
      <c r="CT2" s="1">
        <v>98</v>
      </c>
      <c r="CU2" s="1">
        <v>99</v>
      </c>
      <c r="CV2" s="1">
        <v>100</v>
      </c>
      <c r="CW2" s="1">
        <v>101</v>
      </c>
      <c r="CX2" s="1">
        <v>102</v>
      </c>
      <c r="CY2" s="1">
        <v>103</v>
      </c>
      <c r="CZ2" s="1">
        <v>104</v>
      </c>
      <c r="DA2" s="1">
        <v>105</v>
      </c>
      <c r="DB2" s="1">
        <v>106</v>
      </c>
      <c r="DC2" s="1">
        <v>107</v>
      </c>
      <c r="DD2" s="1">
        <v>108</v>
      </c>
      <c r="DE2" s="1">
        <v>109</v>
      </c>
      <c r="DF2" s="1">
        <v>110</v>
      </c>
      <c r="DG2" s="1">
        <v>111</v>
      </c>
      <c r="DH2" s="1">
        <v>112</v>
      </c>
      <c r="DI2" s="1">
        <v>113</v>
      </c>
      <c r="DJ2" s="1">
        <v>114</v>
      </c>
      <c r="DK2" s="1">
        <v>115</v>
      </c>
      <c r="DL2" s="1">
        <v>116</v>
      </c>
      <c r="DM2" s="1">
        <v>117</v>
      </c>
      <c r="DN2" s="1">
        <v>118</v>
      </c>
      <c r="DO2" s="1">
        <v>119</v>
      </c>
      <c r="DP2" s="1">
        <v>120</v>
      </c>
      <c r="DQ2" s="1">
        <v>121</v>
      </c>
      <c r="DR2" s="1">
        <v>122</v>
      </c>
      <c r="DS2" s="1">
        <v>123</v>
      </c>
      <c r="DT2" s="1">
        <v>124</v>
      </c>
      <c r="DU2" s="1">
        <v>125</v>
      </c>
      <c r="DV2" s="1">
        <v>126</v>
      </c>
      <c r="DW2" s="1">
        <v>127</v>
      </c>
      <c r="DX2" s="1">
        <v>128</v>
      </c>
      <c r="DY2" s="1">
        <v>129</v>
      </c>
      <c r="DZ2" s="1">
        <v>130</v>
      </c>
      <c r="EA2" s="1">
        <v>131</v>
      </c>
      <c r="EB2" s="1">
        <v>132</v>
      </c>
      <c r="EC2" s="1">
        <v>133</v>
      </c>
      <c r="ED2" s="1">
        <v>134</v>
      </c>
      <c r="EE2" s="1">
        <v>135</v>
      </c>
      <c r="EF2" s="1">
        <v>136</v>
      </c>
      <c r="EG2" s="1">
        <v>137</v>
      </c>
      <c r="EH2" s="1">
        <v>138</v>
      </c>
      <c r="EI2" s="1">
        <v>139</v>
      </c>
      <c r="EJ2" s="1">
        <v>140</v>
      </c>
      <c r="EK2" s="1">
        <v>141</v>
      </c>
      <c r="EL2" s="1">
        <v>142</v>
      </c>
      <c r="EM2" s="1">
        <v>143</v>
      </c>
      <c r="EN2" s="1">
        <v>144</v>
      </c>
      <c r="EO2" s="1">
        <v>145</v>
      </c>
      <c r="EP2" s="1">
        <v>146</v>
      </c>
      <c r="EQ2" s="1">
        <v>147</v>
      </c>
      <c r="ER2" s="1">
        <v>148</v>
      </c>
      <c r="ES2" s="1">
        <v>149</v>
      </c>
      <c r="ET2" s="1">
        <v>150</v>
      </c>
      <c r="EU2" s="1">
        <v>151</v>
      </c>
      <c r="EV2" s="1">
        <v>152</v>
      </c>
      <c r="EW2" s="1">
        <v>153</v>
      </c>
      <c r="EX2" s="1">
        <v>154</v>
      </c>
      <c r="EY2" s="1">
        <v>155</v>
      </c>
      <c r="EZ2" s="1">
        <v>156</v>
      </c>
      <c r="FA2" s="1">
        <v>157</v>
      </c>
      <c r="FB2" s="1">
        <v>158</v>
      </c>
      <c r="FC2" s="1">
        <v>159</v>
      </c>
      <c r="FD2" s="1">
        <v>160</v>
      </c>
      <c r="FE2" s="1">
        <v>161</v>
      </c>
      <c r="FF2" s="1">
        <v>162</v>
      </c>
      <c r="FG2" s="1">
        <v>163</v>
      </c>
      <c r="FH2" s="1">
        <v>164</v>
      </c>
      <c r="FI2" s="1">
        <v>165</v>
      </c>
      <c r="FJ2" s="1">
        <v>166</v>
      </c>
      <c r="FK2" s="1">
        <v>167</v>
      </c>
      <c r="FL2" s="1">
        <v>168</v>
      </c>
      <c r="FM2" s="1">
        <v>169</v>
      </c>
      <c r="FN2" s="1">
        <v>170</v>
      </c>
      <c r="FO2" s="1">
        <v>171</v>
      </c>
      <c r="FP2" s="1">
        <v>172</v>
      </c>
      <c r="FQ2" s="1">
        <v>173</v>
      </c>
      <c r="FR2" s="1">
        <v>174</v>
      </c>
      <c r="FS2" s="1">
        <v>175</v>
      </c>
      <c r="FT2" s="1">
        <v>176</v>
      </c>
      <c r="FU2" s="1">
        <v>177</v>
      </c>
      <c r="FV2" s="1">
        <v>178</v>
      </c>
      <c r="FW2" s="1">
        <v>179</v>
      </c>
      <c r="FX2" s="1">
        <v>180</v>
      </c>
      <c r="FY2" s="1">
        <v>181</v>
      </c>
      <c r="FZ2" s="1">
        <v>182</v>
      </c>
      <c r="GA2" s="1">
        <v>183</v>
      </c>
      <c r="GB2" s="1">
        <v>184</v>
      </c>
      <c r="GC2" s="1">
        <v>185</v>
      </c>
      <c r="GD2" s="1">
        <v>186</v>
      </c>
      <c r="GE2" s="1">
        <v>187</v>
      </c>
      <c r="GF2" s="1">
        <v>188</v>
      </c>
      <c r="GG2" s="1">
        <v>189</v>
      </c>
      <c r="GH2" s="1">
        <v>190</v>
      </c>
      <c r="GI2" s="1">
        <v>191</v>
      </c>
      <c r="GJ2" s="1">
        <v>192</v>
      </c>
      <c r="GK2" s="1">
        <v>193</v>
      </c>
      <c r="GL2" s="1">
        <v>194</v>
      </c>
      <c r="GM2" s="1">
        <v>195</v>
      </c>
      <c r="GN2" s="1">
        <v>196</v>
      </c>
      <c r="GO2" s="1">
        <v>197</v>
      </c>
      <c r="GP2" s="1">
        <v>198</v>
      </c>
      <c r="GQ2" s="1">
        <v>199</v>
      </c>
      <c r="GR2" s="1">
        <v>200</v>
      </c>
      <c r="GS2" s="1">
        <v>201</v>
      </c>
      <c r="GT2" s="1">
        <v>202</v>
      </c>
      <c r="GU2" s="1">
        <v>203</v>
      </c>
      <c r="GV2" s="1">
        <v>204</v>
      </c>
      <c r="GW2" s="1">
        <v>205</v>
      </c>
      <c r="GX2" s="1">
        <v>206</v>
      </c>
      <c r="GY2" s="1">
        <v>207</v>
      </c>
      <c r="GZ2" s="1">
        <v>208</v>
      </c>
      <c r="HA2" s="1">
        <v>209</v>
      </c>
      <c r="HB2" s="1">
        <v>210</v>
      </c>
      <c r="HC2" s="1">
        <v>211</v>
      </c>
      <c r="HD2" s="1">
        <v>212</v>
      </c>
      <c r="HE2" s="1">
        <v>213</v>
      </c>
      <c r="HF2" s="1">
        <v>214</v>
      </c>
      <c r="HG2" s="1">
        <v>215</v>
      </c>
      <c r="HH2" s="1">
        <v>216</v>
      </c>
      <c r="HI2" s="1">
        <v>217</v>
      </c>
      <c r="HJ2" s="1">
        <v>218</v>
      </c>
      <c r="HK2" s="1">
        <v>219</v>
      </c>
      <c r="HL2" s="1">
        <v>220</v>
      </c>
      <c r="HM2" s="1">
        <v>221</v>
      </c>
      <c r="HN2" s="1">
        <v>222</v>
      </c>
      <c r="HO2" s="1">
        <v>223</v>
      </c>
      <c r="HP2" s="1">
        <v>224</v>
      </c>
      <c r="HQ2" s="1">
        <v>225</v>
      </c>
      <c r="HR2" s="1">
        <v>226</v>
      </c>
      <c r="HS2" s="1">
        <v>227</v>
      </c>
      <c r="HT2" s="1">
        <v>228</v>
      </c>
      <c r="HU2" s="1">
        <v>229</v>
      </c>
      <c r="HV2" s="1">
        <v>230</v>
      </c>
      <c r="HW2" s="1">
        <v>231</v>
      </c>
      <c r="HX2" s="1">
        <v>232</v>
      </c>
      <c r="HY2" s="1">
        <v>233</v>
      </c>
      <c r="HZ2" s="1">
        <v>234</v>
      </c>
      <c r="IA2" s="1">
        <v>235</v>
      </c>
      <c r="IB2" s="1">
        <v>236</v>
      </c>
      <c r="IC2" s="1">
        <v>237</v>
      </c>
      <c r="ID2" s="1">
        <v>238</v>
      </c>
      <c r="IE2" s="1">
        <v>239</v>
      </c>
      <c r="IF2" s="1">
        <v>240</v>
      </c>
      <c r="IG2" s="1">
        <v>241</v>
      </c>
      <c r="IH2" s="1">
        <v>242</v>
      </c>
      <c r="II2" s="1">
        <v>243</v>
      </c>
      <c r="IJ2" s="1">
        <v>244</v>
      </c>
      <c r="IK2" s="1">
        <v>245</v>
      </c>
      <c r="IL2" s="1">
        <v>246</v>
      </c>
      <c r="IM2" s="1">
        <v>247</v>
      </c>
      <c r="IN2" s="1">
        <v>248</v>
      </c>
      <c r="IO2" s="1">
        <v>249</v>
      </c>
      <c r="IP2" s="1">
        <v>250</v>
      </c>
      <c r="IQ2" s="1">
        <v>251</v>
      </c>
      <c r="IR2" s="1">
        <v>252</v>
      </c>
      <c r="IS2" s="1">
        <v>253</v>
      </c>
      <c r="IT2" s="1">
        <v>254</v>
      </c>
      <c r="IU2" s="1">
        <v>255</v>
      </c>
      <c r="IV2" s="1">
        <v>256</v>
      </c>
      <c r="IW2" s="1">
        <v>257</v>
      </c>
      <c r="IX2" s="1">
        <v>258</v>
      </c>
      <c r="IY2" s="1">
        <v>259</v>
      </c>
      <c r="IZ2" s="1">
        <v>260</v>
      </c>
      <c r="JA2" s="1">
        <v>261</v>
      </c>
      <c r="JB2" s="1">
        <v>262</v>
      </c>
      <c r="JC2" s="1">
        <v>263</v>
      </c>
      <c r="JD2" s="1">
        <v>264</v>
      </c>
      <c r="JE2" s="1">
        <v>265</v>
      </c>
      <c r="JF2" s="1">
        <v>266</v>
      </c>
      <c r="JG2" s="1">
        <v>267</v>
      </c>
      <c r="JH2" s="1">
        <v>268</v>
      </c>
      <c r="JI2" s="1">
        <v>269</v>
      </c>
      <c r="JJ2" s="1">
        <v>270</v>
      </c>
      <c r="JK2" s="1">
        <v>271</v>
      </c>
      <c r="JL2" s="1">
        <v>272</v>
      </c>
      <c r="JM2" s="1">
        <v>273</v>
      </c>
      <c r="JN2" s="1">
        <v>274</v>
      </c>
      <c r="JO2" s="1">
        <v>275</v>
      </c>
      <c r="JP2" s="1">
        <v>276</v>
      </c>
      <c r="JQ2" s="1">
        <v>277</v>
      </c>
      <c r="JR2" s="1">
        <v>278</v>
      </c>
      <c r="JS2" s="1">
        <v>279</v>
      </c>
      <c r="JT2" s="1">
        <v>280</v>
      </c>
      <c r="JU2" s="1">
        <v>281</v>
      </c>
      <c r="JV2" s="1">
        <v>282</v>
      </c>
      <c r="JW2" s="1">
        <v>283</v>
      </c>
      <c r="JX2" s="1">
        <v>284</v>
      </c>
      <c r="JY2" s="1">
        <v>285</v>
      </c>
      <c r="JZ2" s="1">
        <v>286</v>
      </c>
      <c r="KA2" s="1">
        <v>287</v>
      </c>
      <c r="KB2" s="1">
        <v>288</v>
      </c>
      <c r="KC2" s="1">
        <v>289</v>
      </c>
      <c r="KD2" s="1">
        <v>290</v>
      </c>
      <c r="KE2" s="1">
        <v>291</v>
      </c>
      <c r="KF2" s="1">
        <v>292</v>
      </c>
      <c r="KG2" s="1">
        <v>293</v>
      </c>
      <c r="KH2" s="1">
        <v>294</v>
      </c>
      <c r="KI2" s="1">
        <v>295</v>
      </c>
      <c r="KJ2" s="1">
        <v>296</v>
      </c>
      <c r="KK2" s="1">
        <v>297</v>
      </c>
      <c r="KL2" s="1">
        <v>298</v>
      </c>
      <c r="KM2" s="1">
        <v>299</v>
      </c>
      <c r="KN2" s="1">
        <v>300</v>
      </c>
      <c r="KO2" s="1">
        <v>301</v>
      </c>
      <c r="KP2" s="1">
        <v>302</v>
      </c>
      <c r="KQ2" s="1">
        <v>303</v>
      </c>
      <c r="KR2" s="1">
        <v>304</v>
      </c>
      <c r="KS2" s="1">
        <v>305</v>
      </c>
      <c r="KT2" s="1">
        <v>306</v>
      </c>
      <c r="KU2" s="1">
        <v>307</v>
      </c>
      <c r="KV2" s="1">
        <v>308</v>
      </c>
      <c r="KW2" s="1">
        <v>309</v>
      </c>
      <c r="KX2" s="1">
        <v>310</v>
      </c>
      <c r="KY2" s="1">
        <v>311</v>
      </c>
      <c r="KZ2" s="1">
        <v>312</v>
      </c>
      <c r="LA2" s="1">
        <v>313</v>
      </c>
      <c r="LB2" s="1">
        <v>314</v>
      </c>
      <c r="LC2" s="1">
        <v>315</v>
      </c>
      <c r="LD2" s="1">
        <v>316</v>
      </c>
      <c r="LE2" s="1">
        <v>317</v>
      </c>
      <c r="LF2" s="1">
        <v>318</v>
      </c>
      <c r="LG2" s="1">
        <v>319</v>
      </c>
      <c r="LH2" s="1">
        <v>320</v>
      </c>
      <c r="LI2" s="1">
        <v>321</v>
      </c>
      <c r="LJ2" s="1">
        <v>322</v>
      </c>
      <c r="LK2" s="1">
        <v>323</v>
      </c>
      <c r="LL2" s="1">
        <v>324</v>
      </c>
      <c r="LM2" s="1">
        <v>325</v>
      </c>
      <c r="LN2" s="1">
        <v>326</v>
      </c>
      <c r="LO2" s="1">
        <v>327</v>
      </c>
      <c r="LP2" s="1">
        <v>328</v>
      </c>
      <c r="LQ2" s="1">
        <v>329</v>
      </c>
      <c r="LR2" s="1">
        <v>330</v>
      </c>
      <c r="LS2" s="1">
        <v>331</v>
      </c>
      <c r="LT2" s="1">
        <v>332</v>
      </c>
      <c r="LU2" s="1">
        <v>333</v>
      </c>
      <c r="LV2" s="1">
        <v>334</v>
      </c>
      <c r="LW2" s="1">
        <v>335</v>
      </c>
      <c r="LX2" s="1">
        <v>336</v>
      </c>
      <c r="LY2" s="1">
        <v>337</v>
      </c>
      <c r="LZ2" s="1">
        <v>338</v>
      </c>
      <c r="MA2" s="1">
        <v>339</v>
      </c>
      <c r="MB2" s="1">
        <v>340</v>
      </c>
      <c r="MC2" s="1">
        <v>341</v>
      </c>
      <c r="MD2" s="1">
        <v>342</v>
      </c>
      <c r="ME2" s="1">
        <v>343</v>
      </c>
      <c r="MF2" s="1">
        <v>344</v>
      </c>
      <c r="MG2" s="1">
        <v>345</v>
      </c>
    </row>
    <row r="3" spans="1:345" x14ac:dyDescent="0.3">
      <c r="A3" s="1" t="s">
        <v>687</v>
      </c>
      <c r="B3" s="1" t="s">
        <v>688</v>
      </c>
      <c r="C3" s="1" t="s">
        <v>689</v>
      </c>
      <c r="D3" s="1" t="s">
        <v>690</v>
      </c>
      <c r="E3" s="1" t="s">
        <v>691</v>
      </c>
      <c r="F3" s="1" t="s">
        <v>692</v>
      </c>
      <c r="G3" s="1" t="s">
        <v>693</v>
      </c>
      <c r="H3" s="1" t="s">
        <v>694</v>
      </c>
      <c r="I3" s="1" t="s">
        <v>695</v>
      </c>
      <c r="J3" s="1" t="s">
        <v>696</v>
      </c>
      <c r="K3" s="1" t="s">
        <v>401</v>
      </c>
      <c r="L3" s="1" t="s">
        <v>402</v>
      </c>
      <c r="M3" s="1" t="s">
        <v>403</v>
      </c>
      <c r="N3" s="1" t="s">
        <v>404</v>
      </c>
      <c r="O3" s="1" t="s">
        <v>405</v>
      </c>
      <c r="P3" s="1" t="s">
        <v>406</v>
      </c>
      <c r="Q3" s="1" t="s">
        <v>697</v>
      </c>
      <c r="R3" s="1" t="s">
        <v>698</v>
      </c>
      <c r="S3" s="1" t="s">
        <v>407</v>
      </c>
      <c r="T3" s="1" t="s">
        <v>408</v>
      </c>
      <c r="U3" s="1" t="s">
        <v>409</v>
      </c>
      <c r="V3" s="1" t="s">
        <v>699</v>
      </c>
      <c r="W3" s="1" t="s">
        <v>700</v>
      </c>
      <c r="X3" s="1" t="s">
        <v>701</v>
      </c>
      <c r="Y3" s="1" t="s">
        <v>702</v>
      </c>
      <c r="Z3" s="1" t="s">
        <v>703</v>
      </c>
      <c r="AA3" s="1" t="s">
        <v>704</v>
      </c>
      <c r="AB3" s="1" t="s">
        <v>705</v>
      </c>
      <c r="AC3" s="1" t="s">
        <v>706</v>
      </c>
      <c r="AD3" s="1" t="s">
        <v>707</v>
      </c>
      <c r="AE3" s="1" t="s">
        <v>533</v>
      </c>
      <c r="AF3" s="1" t="s">
        <v>3</v>
      </c>
      <c r="AG3" s="1" t="s">
        <v>6</v>
      </c>
      <c r="AH3" s="1" t="s">
        <v>299</v>
      </c>
      <c r="AI3" s="1" t="s">
        <v>708</v>
      </c>
      <c r="AJ3" s="1" t="s">
        <v>709</v>
      </c>
      <c r="AK3" s="1" t="s">
        <v>710</v>
      </c>
      <c r="AL3" s="1" t="s">
        <v>711</v>
      </c>
      <c r="AM3" s="1" t="s">
        <v>712</v>
      </c>
      <c r="AN3" s="1" t="s">
        <v>713</v>
      </c>
      <c r="AO3" s="1" t="s">
        <v>709</v>
      </c>
      <c r="AP3" s="1" t="s">
        <v>710</v>
      </c>
      <c r="AQ3" s="1" t="s">
        <v>714</v>
      </c>
      <c r="AR3" s="1" t="s">
        <v>715</v>
      </c>
      <c r="AS3" s="1" t="s">
        <v>716</v>
      </c>
      <c r="AT3" s="1" t="s">
        <v>717</v>
      </c>
      <c r="AU3" s="1" t="s">
        <v>718</v>
      </c>
      <c r="AV3" s="1" t="s">
        <v>719</v>
      </c>
      <c r="AW3" s="1" t="s">
        <v>720</v>
      </c>
      <c r="AX3" s="1" t="s">
        <v>721</v>
      </c>
      <c r="AY3" s="1" t="s">
        <v>722</v>
      </c>
      <c r="AZ3" s="1" t="s">
        <v>723</v>
      </c>
      <c r="BA3" s="1" t="s">
        <v>724</v>
      </c>
      <c r="BB3" s="1" t="s">
        <v>725</v>
      </c>
      <c r="BC3" s="1" t="s">
        <v>726</v>
      </c>
      <c r="BD3" s="1" t="s">
        <v>727</v>
      </c>
      <c r="BE3" s="1" t="s">
        <v>728</v>
      </c>
      <c r="BF3" s="1" t="s">
        <v>729</v>
      </c>
      <c r="BG3" s="1" t="s">
        <v>730</v>
      </c>
      <c r="BH3" s="1" t="s">
        <v>731</v>
      </c>
      <c r="BI3" s="1" t="s">
        <v>732</v>
      </c>
      <c r="BJ3" s="1" t="s">
        <v>733</v>
      </c>
      <c r="BK3" s="1" t="s">
        <v>734</v>
      </c>
      <c r="BL3" s="1" t="s">
        <v>735</v>
      </c>
      <c r="BM3" s="1" t="s">
        <v>736</v>
      </c>
      <c r="BN3" s="1" t="s">
        <v>737</v>
      </c>
      <c r="BO3" s="1" t="s">
        <v>738</v>
      </c>
      <c r="BP3" s="1" t="s">
        <v>739</v>
      </c>
      <c r="BQ3" s="1" t="s">
        <v>740</v>
      </c>
      <c r="BR3" s="1" t="s">
        <v>741</v>
      </c>
      <c r="BS3" s="1" t="s">
        <v>742</v>
      </c>
      <c r="BT3" s="1" t="s">
        <v>743</v>
      </c>
      <c r="BU3" s="1" t="s">
        <v>744</v>
      </c>
      <c r="BV3" s="1" t="s">
        <v>745</v>
      </c>
      <c r="BW3" s="1" t="s">
        <v>746</v>
      </c>
      <c r="BX3" s="1" t="s">
        <v>747</v>
      </c>
      <c r="BY3" s="1" t="s">
        <v>748</v>
      </c>
      <c r="BZ3" s="1" t="s">
        <v>749</v>
      </c>
      <c r="CA3" s="1" t="s">
        <v>750</v>
      </c>
      <c r="CB3" s="1" t="s">
        <v>751</v>
      </c>
      <c r="CC3" s="1" t="s">
        <v>752</v>
      </c>
      <c r="CD3" s="1" t="s">
        <v>753</v>
      </c>
      <c r="CE3" s="1" t="s">
        <v>754</v>
      </c>
      <c r="CF3" s="1" t="s">
        <v>755</v>
      </c>
      <c r="CG3" s="1" t="s">
        <v>756</v>
      </c>
      <c r="CH3" s="1" t="s">
        <v>757</v>
      </c>
      <c r="CI3" s="1" t="s">
        <v>758</v>
      </c>
      <c r="CJ3" s="1" t="s">
        <v>759</v>
      </c>
      <c r="CK3" s="1" t="s">
        <v>760</v>
      </c>
      <c r="CL3" s="1" t="s">
        <v>761</v>
      </c>
      <c r="CM3" s="1" t="s">
        <v>762</v>
      </c>
      <c r="CN3" s="1" t="s">
        <v>763</v>
      </c>
      <c r="CO3" s="1" t="s">
        <v>764</v>
      </c>
      <c r="CP3" s="1" t="s">
        <v>765</v>
      </c>
      <c r="CQ3" s="1" t="s">
        <v>766</v>
      </c>
      <c r="CR3" s="1" t="s">
        <v>767</v>
      </c>
      <c r="CS3" s="1" t="s">
        <v>768</v>
      </c>
      <c r="CT3" s="1" t="s">
        <v>769</v>
      </c>
      <c r="CU3" s="1" t="s">
        <v>770</v>
      </c>
      <c r="CV3" s="1" t="s">
        <v>771</v>
      </c>
      <c r="CW3" s="1" t="s">
        <v>772</v>
      </c>
      <c r="CX3" s="1" t="s">
        <v>773</v>
      </c>
      <c r="CY3" s="1" t="s">
        <v>774</v>
      </c>
      <c r="CZ3" s="1" t="s">
        <v>775</v>
      </c>
      <c r="DA3" s="1" t="s">
        <v>776</v>
      </c>
      <c r="DB3" s="1" t="s">
        <v>777</v>
      </c>
      <c r="DC3" s="1" t="s">
        <v>778</v>
      </c>
      <c r="DD3" s="1" t="s">
        <v>779</v>
      </c>
      <c r="DE3" s="1" t="s">
        <v>780</v>
      </c>
      <c r="DF3" s="1" t="s">
        <v>781</v>
      </c>
      <c r="DG3" s="1" t="s">
        <v>782</v>
      </c>
      <c r="DH3" s="1" t="s">
        <v>783</v>
      </c>
      <c r="DI3" s="1" t="s">
        <v>784</v>
      </c>
      <c r="DJ3" s="1" t="s">
        <v>785</v>
      </c>
      <c r="DK3" s="1" t="s">
        <v>786</v>
      </c>
      <c r="DL3" s="1" t="s">
        <v>787</v>
      </c>
      <c r="DM3" s="1" t="s">
        <v>788</v>
      </c>
      <c r="DN3" s="1" t="s">
        <v>789</v>
      </c>
      <c r="DO3" s="1" t="s">
        <v>790</v>
      </c>
      <c r="DP3" s="1" t="s">
        <v>791</v>
      </c>
      <c r="DQ3" s="1" t="s">
        <v>792</v>
      </c>
      <c r="DR3" s="1" t="s">
        <v>793</v>
      </c>
      <c r="DS3" s="1" t="s">
        <v>794</v>
      </c>
      <c r="DT3" s="1" t="s">
        <v>795</v>
      </c>
      <c r="DU3" s="1" t="s">
        <v>796</v>
      </c>
      <c r="DV3" s="1" t="s">
        <v>797</v>
      </c>
      <c r="DW3" s="1" t="s">
        <v>798</v>
      </c>
      <c r="DX3" s="1" t="s">
        <v>799</v>
      </c>
      <c r="DY3" s="1" t="s">
        <v>800</v>
      </c>
      <c r="DZ3" s="1" t="s">
        <v>801</v>
      </c>
      <c r="EA3" s="1" t="s">
        <v>802</v>
      </c>
      <c r="EB3" s="1" t="s">
        <v>803</v>
      </c>
      <c r="EC3" s="1" t="s">
        <v>804</v>
      </c>
      <c r="ED3" s="1" t="s">
        <v>805</v>
      </c>
      <c r="EE3" s="1" t="s">
        <v>806</v>
      </c>
      <c r="EF3" s="1" t="s">
        <v>807</v>
      </c>
      <c r="EG3" s="1" t="s">
        <v>808</v>
      </c>
      <c r="EH3" s="1" t="s">
        <v>809</v>
      </c>
      <c r="EI3" s="1" t="s">
        <v>810</v>
      </c>
      <c r="EJ3" s="1" t="s">
        <v>811</v>
      </c>
      <c r="EK3" s="1" t="s">
        <v>812</v>
      </c>
      <c r="EL3" s="1" t="s">
        <v>813</v>
      </c>
      <c r="EM3" s="1" t="s">
        <v>814</v>
      </c>
      <c r="EN3" s="1" t="s">
        <v>815</v>
      </c>
      <c r="EO3" s="1" t="s">
        <v>816</v>
      </c>
      <c r="EP3" s="1" t="s">
        <v>817</v>
      </c>
      <c r="EQ3" s="1" t="s">
        <v>818</v>
      </c>
      <c r="ER3" s="1" t="s">
        <v>819</v>
      </c>
      <c r="ES3" s="1" t="s">
        <v>820</v>
      </c>
      <c r="ET3" s="1" t="s">
        <v>821</v>
      </c>
      <c r="EU3" s="1" t="s">
        <v>822</v>
      </c>
      <c r="EV3" s="1" t="s">
        <v>823</v>
      </c>
      <c r="EW3" s="1" t="s">
        <v>824</v>
      </c>
      <c r="EX3" s="1" t="s">
        <v>825</v>
      </c>
      <c r="EY3" s="1" t="s">
        <v>826</v>
      </c>
      <c r="EZ3" s="1" t="s">
        <v>827</v>
      </c>
      <c r="FA3" s="1" t="s">
        <v>828</v>
      </c>
      <c r="FB3" s="1" t="s">
        <v>829</v>
      </c>
      <c r="FC3" s="1" t="s">
        <v>830</v>
      </c>
      <c r="FD3" s="1" t="s">
        <v>831</v>
      </c>
      <c r="FE3" s="1" t="s">
        <v>832</v>
      </c>
      <c r="FF3" s="1" t="s">
        <v>833</v>
      </c>
      <c r="FG3" s="1" t="s">
        <v>834</v>
      </c>
      <c r="FH3" s="1" t="s">
        <v>835</v>
      </c>
      <c r="FI3" s="1" t="s">
        <v>836</v>
      </c>
      <c r="FJ3" s="1" t="s">
        <v>837</v>
      </c>
      <c r="FK3" s="1" t="s">
        <v>838</v>
      </c>
      <c r="FL3" s="1" t="s">
        <v>839</v>
      </c>
      <c r="FM3" s="1" t="s">
        <v>840</v>
      </c>
      <c r="FN3" s="1" t="s">
        <v>841</v>
      </c>
      <c r="FO3" s="1" t="s">
        <v>842</v>
      </c>
      <c r="FP3" s="1" t="s">
        <v>843</v>
      </c>
      <c r="FQ3" s="1" t="s">
        <v>844</v>
      </c>
      <c r="FR3" s="1" t="s">
        <v>845</v>
      </c>
      <c r="FS3" s="1" t="s">
        <v>846</v>
      </c>
      <c r="FT3" s="1" t="s">
        <v>847</v>
      </c>
      <c r="FU3" s="1" t="s">
        <v>848</v>
      </c>
      <c r="FV3" s="1" t="s">
        <v>849</v>
      </c>
      <c r="FW3" s="1" t="s">
        <v>850</v>
      </c>
      <c r="FX3" s="1" t="s">
        <v>851</v>
      </c>
      <c r="FY3" s="1" t="s">
        <v>852</v>
      </c>
      <c r="FZ3" s="1" t="s">
        <v>853</v>
      </c>
      <c r="GA3" s="1" t="s">
        <v>854</v>
      </c>
      <c r="GB3" s="1" t="s">
        <v>855</v>
      </c>
      <c r="GC3" s="1" t="s">
        <v>856</v>
      </c>
      <c r="GD3" s="1" t="s">
        <v>857</v>
      </c>
      <c r="GE3" s="1" t="s">
        <v>858</v>
      </c>
      <c r="GF3" s="1" t="s">
        <v>859</v>
      </c>
      <c r="GG3" s="1" t="s">
        <v>860</v>
      </c>
      <c r="GH3" s="1" t="s">
        <v>861</v>
      </c>
      <c r="GI3" s="1" t="s">
        <v>862</v>
      </c>
      <c r="GJ3" s="1" t="s">
        <v>863</v>
      </c>
      <c r="GK3" s="1" t="s">
        <v>864</v>
      </c>
      <c r="GL3" s="1" t="s">
        <v>865</v>
      </c>
      <c r="GM3" s="1" t="s">
        <v>866</v>
      </c>
      <c r="GN3" s="1" t="s">
        <v>867</v>
      </c>
      <c r="GO3" s="1" t="s">
        <v>868</v>
      </c>
      <c r="GP3" s="1" t="s">
        <v>869</v>
      </c>
      <c r="GQ3" s="1" t="s">
        <v>870</v>
      </c>
      <c r="GR3" s="1" t="s">
        <v>871</v>
      </c>
      <c r="GS3" s="1" t="s">
        <v>872</v>
      </c>
      <c r="GT3" s="1" t="s">
        <v>873</v>
      </c>
      <c r="GU3" s="1" t="s">
        <v>874</v>
      </c>
      <c r="GV3" s="1" t="s">
        <v>875</v>
      </c>
      <c r="GW3" s="1" t="s">
        <v>876</v>
      </c>
      <c r="GX3" s="1" t="s">
        <v>877</v>
      </c>
      <c r="GY3" s="1" t="s">
        <v>878</v>
      </c>
      <c r="GZ3" s="1" t="s">
        <v>879</v>
      </c>
      <c r="HA3" s="1" t="s">
        <v>880</v>
      </c>
      <c r="HB3" s="1" t="s">
        <v>881</v>
      </c>
      <c r="HC3" s="1" t="s">
        <v>882</v>
      </c>
      <c r="HD3" s="1" t="s">
        <v>883</v>
      </c>
      <c r="HE3" s="1" t="s">
        <v>884</v>
      </c>
      <c r="HF3" s="1" t="s">
        <v>885</v>
      </c>
      <c r="HG3" s="1" t="s">
        <v>886</v>
      </c>
      <c r="HH3" s="1" t="s">
        <v>887</v>
      </c>
      <c r="HI3" s="1" t="s">
        <v>888</v>
      </c>
      <c r="HJ3" s="1" t="s">
        <v>889</v>
      </c>
      <c r="HK3" s="1" t="s">
        <v>890</v>
      </c>
      <c r="HL3" s="1" t="s">
        <v>891</v>
      </c>
      <c r="HM3" s="1" t="s">
        <v>892</v>
      </c>
      <c r="HN3" s="1" t="s">
        <v>893</v>
      </c>
      <c r="HO3" s="1" t="s">
        <v>894</v>
      </c>
      <c r="HP3" s="1" t="s">
        <v>895</v>
      </c>
      <c r="HQ3" s="1" t="s">
        <v>896</v>
      </c>
      <c r="HR3" s="1" t="s">
        <v>897</v>
      </c>
      <c r="HS3" s="1" t="s">
        <v>898</v>
      </c>
      <c r="HT3" s="1" t="s">
        <v>899</v>
      </c>
      <c r="HU3" s="1" t="s">
        <v>900</v>
      </c>
      <c r="HV3" s="1" t="s">
        <v>901</v>
      </c>
      <c r="HW3" s="1" t="s">
        <v>902</v>
      </c>
      <c r="HX3" s="1" t="s">
        <v>903</v>
      </c>
      <c r="HY3" s="1" t="s">
        <v>904</v>
      </c>
      <c r="HZ3" s="1" t="s">
        <v>905</v>
      </c>
      <c r="IA3" s="1" t="s">
        <v>906</v>
      </c>
      <c r="IB3" s="1" t="s">
        <v>907</v>
      </c>
      <c r="IC3" s="1" t="s">
        <v>534</v>
      </c>
      <c r="ID3" s="1" t="s">
        <v>908</v>
      </c>
      <c r="IE3" s="1" t="s">
        <v>909</v>
      </c>
      <c r="IF3" s="1" t="s">
        <v>910</v>
      </c>
      <c r="IG3" s="1" t="s">
        <v>911</v>
      </c>
      <c r="IH3" s="1" t="s">
        <v>912</v>
      </c>
      <c r="II3" s="1" t="s">
        <v>913</v>
      </c>
      <c r="IJ3" s="1" t="s">
        <v>914</v>
      </c>
      <c r="IK3" s="1" t="s">
        <v>915</v>
      </c>
      <c r="IL3" s="1" t="s">
        <v>916</v>
      </c>
      <c r="IM3" s="1" t="s">
        <v>917</v>
      </c>
      <c r="IN3" s="1" t="s">
        <v>918</v>
      </c>
      <c r="IO3" s="1" t="s">
        <v>919</v>
      </c>
      <c r="IP3" s="1" t="s">
        <v>920</v>
      </c>
      <c r="IQ3" s="1" t="s">
        <v>921</v>
      </c>
      <c r="IR3" s="1" t="s">
        <v>922</v>
      </c>
      <c r="IS3" s="1" t="s">
        <v>923</v>
      </c>
      <c r="IT3" s="1" t="s">
        <v>924</v>
      </c>
      <c r="IU3" s="1" t="s">
        <v>925</v>
      </c>
      <c r="IV3" s="1" t="s">
        <v>926</v>
      </c>
      <c r="IW3" s="1" t="s">
        <v>927</v>
      </c>
      <c r="IX3" s="1" t="s">
        <v>928</v>
      </c>
      <c r="IY3" s="1" t="s">
        <v>929</v>
      </c>
      <c r="IZ3" s="1" t="s">
        <v>930</v>
      </c>
      <c r="JA3" s="1" t="s">
        <v>931</v>
      </c>
      <c r="JB3" s="1" t="s">
        <v>932</v>
      </c>
      <c r="JC3" s="1" t="s">
        <v>933</v>
      </c>
      <c r="JD3" s="1" t="s">
        <v>934</v>
      </c>
      <c r="JE3" s="1" t="s">
        <v>935</v>
      </c>
      <c r="JF3" s="1" t="s">
        <v>936</v>
      </c>
      <c r="JG3" s="1" t="s">
        <v>937</v>
      </c>
      <c r="JH3" s="1" t="s">
        <v>938</v>
      </c>
      <c r="JI3" s="1" t="s">
        <v>939</v>
      </c>
      <c r="JJ3" s="1" t="s">
        <v>940</v>
      </c>
      <c r="JK3" s="1" t="s">
        <v>941</v>
      </c>
      <c r="JL3" s="1" t="s">
        <v>942</v>
      </c>
      <c r="JM3" s="1" t="s">
        <v>943</v>
      </c>
      <c r="JN3" s="1" t="s">
        <v>944</v>
      </c>
      <c r="JO3" s="1" t="s">
        <v>945</v>
      </c>
      <c r="JP3" s="1" t="s">
        <v>946</v>
      </c>
      <c r="JQ3" s="1" t="s">
        <v>947</v>
      </c>
      <c r="JR3" s="1" t="s">
        <v>948</v>
      </c>
      <c r="JS3" s="1" t="s">
        <v>949</v>
      </c>
      <c r="JT3" s="1" t="s">
        <v>950</v>
      </c>
      <c r="JU3" s="1" t="s">
        <v>951</v>
      </c>
      <c r="JV3" s="1" t="s">
        <v>952</v>
      </c>
      <c r="JW3" s="1" t="s">
        <v>953</v>
      </c>
      <c r="JX3" s="1" t="s">
        <v>954</v>
      </c>
      <c r="JY3" s="1" t="s">
        <v>955</v>
      </c>
      <c r="JZ3" s="1" t="s">
        <v>956</v>
      </c>
      <c r="KA3" s="1" t="s">
        <v>394</v>
      </c>
      <c r="KB3" s="1" t="s">
        <v>395</v>
      </c>
      <c r="KC3" s="1" t="s">
        <v>396</v>
      </c>
      <c r="KD3" s="1" t="s">
        <v>397</v>
      </c>
      <c r="KE3" s="1" t="s">
        <v>957</v>
      </c>
      <c r="KF3" s="1" t="s">
        <v>958</v>
      </c>
      <c r="KG3" s="1" t="s">
        <v>472</v>
      </c>
      <c r="KH3" s="1" t="s">
        <v>473</v>
      </c>
      <c r="KI3" s="1" t="s">
        <v>474</v>
      </c>
      <c r="KJ3" s="1" t="s">
        <v>959</v>
      </c>
      <c r="KK3" s="1" t="s">
        <v>960</v>
      </c>
      <c r="KL3" s="1" t="s">
        <v>475</v>
      </c>
      <c r="KM3" s="1" t="s">
        <v>476</v>
      </c>
      <c r="KN3" s="1" t="s">
        <v>477</v>
      </c>
      <c r="KO3" s="1" t="s">
        <v>961</v>
      </c>
      <c r="KP3" s="1" t="s">
        <v>962</v>
      </c>
      <c r="KQ3" s="1" t="s">
        <v>963</v>
      </c>
      <c r="KR3" s="1" t="s">
        <v>964</v>
      </c>
      <c r="KS3" s="1" t="s">
        <v>965</v>
      </c>
      <c r="KT3" s="1" t="s">
        <v>966</v>
      </c>
      <c r="KU3" s="1" t="s">
        <v>967</v>
      </c>
      <c r="KV3" s="1" t="s">
        <v>968</v>
      </c>
      <c r="KW3" s="1" t="s">
        <v>969</v>
      </c>
      <c r="KX3" s="1" t="s">
        <v>970</v>
      </c>
      <c r="KY3" s="1" t="s">
        <v>535</v>
      </c>
      <c r="KZ3" s="1" t="s">
        <v>536</v>
      </c>
      <c r="LA3" s="1" t="s">
        <v>537</v>
      </c>
      <c r="LB3" s="1" t="s">
        <v>971</v>
      </c>
      <c r="LC3" s="1" t="s">
        <v>538</v>
      </c>
      <c r="LD3" s="1" t="s">
        <v>539</v>
      </c>
      <c r="LE3" s="1" t="s">
        <v>972</v>
      </c>
      <c r="LF3" s="1" t="s">
        <v>973</v>
      </c>
      <c r="LG3" s="1" t="s">
        <v>699</v>
      </c>
      <c r="LH3" s="1" t="s">
        <v>700</v>
      </c>
      <c r="LI3" s="1" t="s">
        <v>701</v>
      </c>
      <c r="LJ3" s="1" t="s">
        <v>702</v>
      </c>
      <c r="LK3" s="1" t="s">
        <v>974</v>
      </c>
      <c r="LL3" s="1" t="s">
        <v>704</v>
      </c>
      <c r="LM3" s="1" t="s">
        <v>705</v>
      </c>
      <c r="LN3" s="1" t="s">
        <v>706</v>
      </c>
      <c r="LO3" s="1" t="s">
        <v>6</v>
      </c>
      <c r="LP3" s="1" t="s">
        <v>975</v>
      </c>
      <c r="LQ3" s="1" t="s">
        <v>976</v>
      </c>
      <c r="LR3" s="1" t="s">
        <v>977</v>
      </c>
      <c r="LS3" s="1" t="s">
        <v>978</v>
      </c>
      <c r="LT3" s="1" t="s">
        <v>979</v>
      </c>
      <c r="LU3" s="1" t="s">
        <v>980</v>
      </c>
      <c r="LV3" s="1" t="s">
        <v>981</v>
      </c>
      <c r="LW3" s="1" t="s">
        <v>982</v>
      </c>
      <c r="LX3" s="1" t="s">
        <v>983</v>
      </c>
      <c r="LY3" s="1" t="s">
        <v>984</v>
      </c>
      <c r="LZ3" s="1" t="s">
        <v>985</v>
      </c>
      <c r="MA3" s="1" t="s">
        <v>986</v>
      </c>
      <c r="MB3" s="1" t="s">
        <v>987</v>
      </c>
      <c r="MC3" s="1" t="s">
        <v>988</v>
      </c>
      <c r="MD3" s="1" t="s">
        <v>989</v>
      </c>
      <c r="ME3" s="1" t="s">
        <v>990</v>
      </c>
      <c r="MF3" s="1" t="s">
        <v>991</v>
      </c>
      <c r="MG3" s="1" t="s">
        <v>992</v>
      </c>
    </row>
    <row r="4" spans="1:345" x14ac:dyDescent="0.3">
      <c r="A4" s="1" t="s">
        <v>993</v>
      </c>
      <c r="B4" s="1" t="s">
        <v>994</v>
      </c>
      <c r="C4" s="1" t="s">
        <v>995</v>
      </c>
      <c r="D4" s="1" t="s">
        <v>996</v>
      </c>
      <c r="E4" s="1" t="s">
        <v>997</v>
      </c>
      <c r="F4" s="1" t="s">
        <v>998</v>
      </c>
      <c r="G4" s="1" t="s">
        <v>999</v>
      </c>
      <c r="H4" s="1" t="s">
        <v>1000</v>
      </c>
      <c r="I4" s="1" t="s">
        <v>1001</v>
      </c>
      <c r="J4" s="1" t="s">
        <v>1002</v>
      </c>
      <c r="K4" s="1" t="s">
        <v>1003</v>
      </c>
      <c r="L4" s="1" t="s">
        <v>1004</v>
      </c>
      <c r="M4" s="1" t="s">
        <v>1005</v>
      </c>
      <c r="N4" s="1" t="s">
        <v>1006</v>
      </c>
      <c r="O4" s="1" t="s">
        <v>1007</v>
      </c>
      <c r="P4" s="1" t="s">
        <v>1008</v>
      </c>
      <c r="Q4" s="1" t="s">
        <v>1009</v>
      </c>
      <c r="R4" s="1" t="s">
        <v>1010</v>
      </c>
      <c r="S4" s="1" t="s">
        <v>1011</v>
      </c>
      <c r="T4" s="1" t="s">
        <v>1012</v>
      </c>
      <c r="U4" s="1" t="s">
        <v>1013</v>
      </c>
      <c r="V4" s="1" t="s">
        <v>1014</v>
      </c>
      <c r="W4" s="1" t="s">
        <v>1015</v>
      </c>
      <c r="X4" s="1" t="s">
        <v>1016</v>
      </c>
      <c r="Y4" s="1" t="s">
        <v>1017</v>
      </c>
      <c r="Z4" s="1" t="s">
        <v>1018</v>
      </c>
      <c r="AA4" s="1" t="s">
        <v>1019</v>
      </c>
      <c r="AB4" s="1" t="s">
        <v>1020</v>
      </c>
      <c r="AC4" s="1" t="s">
        <v>1021</v>
      </c>
      <c r="AD4" s="1" t="s">
        <v>1022</v>
      </c>
      <c r="AE4" s="1" t="s">
        <v>1023</v>
      </c>
      <c r="AF4" s="1" t="s">
        <v>1024</v>
      </c>
      <c r="AG4" s="1" t="s">
        <v>1025</v>
      </c>
      <c r="AH4" s="1" t="s">
        <v>1026</v>
      </c>
      <c r="AI4" s="1" t="s">
        <v>1027</v>
      </c>
      <c r="AJ4" s="1" t="s">
        <v>1028</v>
      </c>
      <c r="AK4" s="1" t="s">
        <v>1029</v>
      </c>
      <c r="AL4" s="1" t="s">
        <v>1030</v>
      </c>
      <c r="AM4" s="1" t="s">
        <v>1031</v>
      </c>
      <c r="AN4" s="1" t="s">
        <v>1032</v>
      </c>
      <c r="AO4" s="1" t="s">
        <v>1033</v>
      </c>
      <c r="AP4" s="1" t="s">
        <v>1034</v>
      </c>
      <c r="AQ4" s="1" t="s">
        <v>1035</v>
      </c>
      <c r="AR4" s="1" t="s">
        <v>1036</v>
      </c>
      <c r="AS4" s="1" t="s">
        <v>1037</v>
      </c>
      <c r="AT4" s="1" t="s">
        <v>1038</v>
      </c>
      <c r="AU4" s="1" t="s">
        <v>1039</v>
      </c>
      <c r="AV4" s="1" t="s">
        <v>1040</v>
      </c>
      <c r="AW4" s="1" t="s">
        <v>1041</v>
      </c>
      <c r="AX4" s="1" t="s">
        <v>1042</v>
      </c>
      <c r="AY4" s="1" t="s">
        <v>1043</v>
      </c>
      <c r="AZ4" s="1" t="s">
        <v>1044</v>
      </c>
      <c r="BA4" s="1" t="s">
        <v>1045</v>
      </c>
      <c r="BB4" s="1" t="s">
        <v>1046</v>
      </c>
      <c r="BC4" s="1" t="s">
        <v>1047</v>
      </c>
      <c r="BD4" s="1" t="s">
        <v>1048</v>
      </c>
      <c r="BE4" s="1" t="s">
        <v>1049</v>
      </c>
      <c r="BF4" s="1" t="s">
        <v>1050</v>
      </c>
      <c r="BG4" s="1" t="s">
        <v>1051</v>
      </c>
      <c r="BH4" s="1" t="s">
        <v>1052</v>
      </c>
      <c r="BI4" s="1" t="s">
        <v>1053</v>
      </c>
      <c r="BJ4" s="1" t="s">
        <v>1054</v>
      </c>
      <c r="BK4" s="1" t="s">
        <v>1055</v>
      </c>
      <c r="BL4" s="1" t="s">
        <v>1056</v>
      </c>
      <c r="BM4" s="1" t="s">
        <v>1057</v>
      </c>
      <c r="BN4" s="1" t="s">
        <v>1058</v>
      </c>
      <c r="BO4" s="1" t="s">
        <v>1059</v>
      </c>
      <c r="BP4" s="1" t="s">
        <v>1060</v>
      </c>
      <c r="BQ4" s="1" t="s">
        <v>1061</v>
      </c>
      <c r="BR4" s="1" t="s">
        <v>1062</v>
      </c>
      <c r="BS4" s="1" t="s">
        <v>1063</v>
      </c>
      <c r="BT4" s="1" t="s">
        <v>1064</v>
      </c>
      <c r="BU4" s="1" t="s">
        <v>1065</v>
      </c>
      <c r="BV4" s="1" t="s">
        <v>1066</v>
      </c>
      <c r="BW4" s="1" t="s">
        <v>1067</v>
      </c>
      <c r="BX4" s="1" t="s">
        <v>1068</v>
      </c>
      <c r="BY4" s="1" t="s">
        <v>1069</v>
      </c>
      <c r="BZ4" s="1" t="s">
        <v>1070</v>
      </c>
      <c r="CA4" s="1" t="s">
        <v>1071</v>
      </c>
      <c r="CB4" s="1" t="s">
        <v>1072</v>
      </c>
      <c r="CC4" s="1" t="s">
        <v>1073</v>
      </c>
      <c r="CD4" s="1" t="s">
        <v>1074</v>
      </c>
      <c r="CE4" s="1" t="s">
        <v>1075</v>
      </c>
      <c r="CF4" s="1" t="s">
        <v>1076</v>
      </c>
      <c r="CG4" s="1" t="s">
        <v>1077</v>
      </c>
      <c r="CH4" s="1" t="s">
        <v>1078</v>
      </c>
      <c r="CI4" s="1" t="s">
        <v>1079</v>
      </c>
      <c r="CJ4" s="1" t="s">
        <v>1080</v>
      </c>
      <c r="CK4" s="1" t="s">
        <v>1081</v>
      </c>
      <c r="CL4" s="1" t="s">
        <v>1082</v>
      </c>
      <c r="CM4" s="1" t="s">
        <v>1083</v>
      </c>
      <c r="CN4" s="1" t="s">
        <v>1084</v>
      </c>
      <c r="CO4" s="1" t="s">
        <v>1085</v>
      </c>
      <c r="CP4" s="1" t="s">
        <v>1086</v>
      </c>
      <c r="CQ4" s="1" t="s">
        <v>1087</v>
      </c>
      <c r="CR4" s="1" t="s">
        <v>1088</v>
      </c>
      <c r="CS4" s="1" t="s">
        <v>1089</v>
      </c>
      <c r="CT4" s="1" t="s">
        <v>1090</v>
      </c>
      <c r="CU4" s="1" t="s">
        <v>1091</v>
      </c>
      <c r="CV4" s="1" t="s">
        <v>1092</v>
      </c>
      <c r="CW4" s="1" t="s">
        <v>1093</v>
      </c>
      <c r="CX4" s="1" t="s">
        <v>1094</v>
      </c>
      <c r="CY4" s="1" t="s">
        <v>1095</v>
      </c>
      <c r="CZ4" s="1" t="s">
        <v>1096</v>
      </c>
      <c r="DA4" s="1" t="s">
        <v>1097</v>
      </c>
      <c r="DB4" s="1" t="s">
        <v>1098</v>
      </c>
      <c r="DC4" s="1" t="s">
        <v>1099</v>
      </c>
      <c r="DD4" s="1" t="s">
        <v>1100</v>
      </c>
      <c r="DE4" s="1" t="s">
        <v>1101</v>
      </c>
      <c r="DF4" s="1" t="s">
        <v>1102</v>
      </c>
      <c r="DG4" s="1" t="s">
        <v>1103</v>
      </c>
      <c r="DH4" s="1" t="s">
        <v>1104</v>
      </c>
      <c r="DI4" s="1" t="s">
        <v>1105</v>
      </c>
      <c r="DJ4" s="1" t="s">
        <v>1106</v>
      </c>
      <c r="DK4" s="1" t="s">
        <v>1107</v>
      </c>
      <c r="DL4" s="1" t="s">
        <v>1108</v>
      </c>
      <c r="DM4" s="1" t="s">
        <v>1109</v>
      </c>
      <c r="DN4" s="1" t="s">
        <v>1110</v>
      </c>
      <c r="DO4" s="1" t="s">
        <v>1111</v>
      </c>
      <c r="DP4" s="1" t="s">
        <v>1112</v>
      </c>
      <c r="DQ4" s="1" t="s">
        <v>1113</v>
      </c>
      <c r="DR4" s="1" t="s">
        <v>1114</v>
      </c>
      <c r="DS4" s="1" t="s">
        <v>1115</v>
      </c>
      <c r="DT4" s="1" t="s">
        <v>1116</v>
      </c>
      <c r="DU4" s="1" t="s">
        <v>1117</v>
      </c>
      <c r="DV4" s="1" t="s">
        <v>1118</v>
      </c>
      <c r="DW4" s="1" t="s">
        <v>1119</v>
      </c>
      <c r="DX4" s="1" t="s">
        <v>316</v>
      </c>
      <c r="DY4" s="1" t="s">
        <v>1120</v>
      </c>
      <c r="DZ4" s="1" t="s">
        <v>1121</v>
      </c>
      <c r="EA4" s="1" t="s">
        <v>1122</v>
      </c>
      <c r="EB4" s="1" t="s">
        <v>1123</v>
      </c>
      <c r="EC4" s="1" t="s">
        <v>1124</v>
      </c>
      <c r="ED4" s="1" t="s">
        <v>1125</v>
      </c>
      <c r="EE4" s="1" t="s">
        <v>1126</v>
      </c>
      <c r="EF4" s="1" t="s">
        <v>1127</v>
      </c>
      <c r="EG4" s="1" t="s">
        <v>1128</v>
      </c>
      <c r="EH4" s="1" t="s">
        <v>1129</v>
      </c>
      <c r="EI4" s="1" t="s">
        <v>1130</v>
      </c>
      <c r="EJ4" s="1" t="s">
        <v>1131</v>
      </c>
      <c r="EK4" s="1" t="s">
        <v>1132</v>
      </c>
      <c r="EL4" s="1" t="s">
        <v>1133</v>
      </c>
      <c r="EM4" s="1" t="s">
        <v>1134</v>
      </c>
      <c r="EN4" s="1" t="s">
        <v>1135</v>
      </c>
      <c r="EO4" s="1" t="s">
        <v>1136</v>
      </c>
      <c r="EP4" s="1" t="s">
        <v>1137</v>
      </c>
      <c r="EQ4" s="1" t="s">
        <v>1138</v>
      </c>
      <c r="ER4" s="1" t="s">
        <v>1139</v>
      </c>
      <c r="ES4" s="1" t="s">
        <v>1140</v>
      </c>
      <c r="ET4" s="1" t="s">
        <v>1141</v>
      </c>
      <c r="EU4" s="1" t="s">
        <v>1142</v>
      </c>
      <c r="EV4" s="1" t="s">
        <v>1143</v>
      </c>
      <c r="EW4" s="1" t="s">
        <v>1144</v>
      </c>
      <c r="EX4" s="1" t="s">
        <v>1145</v>
      </c>
      <c r="EY4" s="1" t="s">
        <v>1146</v>
      </c>
      <c r="EZ4" s="1" t="s">
        <v>1147</v>
      </c>
      <c r="FA4" s="1" t="s">
        <v>1148</v>
      </c>
      <c r="FB4" s="1" t="s">
        <v>1149</v>
      </c>
      <c r="FC4" s="1" t="s">
        <v>1150</v>
      </c>
      <c r="FD4" s="1" t="s">
        <v>1151</v>
      </c>
      <c r="FE4" s="1" t="s">
        <v>1152</v>
      </c>
      <c r="FF4" s="1" t="s">
        <v>1153</v>
      </c>
      <c r="FG4" s="1" t="s">
        <v>1154</v>
      </c>
      <c r="FH4" s="1" t="s">
        <v>1155</v>
      </c>
      <c r="FI4" s="1" t="s">
        <v>1156</v>
      </c>
      <c r="FJ4" s="1" t="s">
        <v>1157</v>
      </c>
      <c r="FK4" s="1" t="s">
        <v>1158</v>
      </c>
      <c r="FL4" s="1" t="s">
        <v>1159</v>
      </c>
      <c r="FM4" s="1" t="s">
        <v>1160</v>
      </c>
      <c r="FN4" s="1" t="s">
        <v>1161</v>
      </c>
      <c r="FO4" s="1" t="s">
        <v>1162</v>
      </c>
      <c r="FP4" s="1" t="s">
        <v>1163</v>
      </c>
      <c r="FQ4" s="1" t="s">
        <v>1164</v>
      </c>
      <c r="FR4" s="1" t="s">
        <v>1165</v>
      </c>
      <c r="FS4" s="1" t="s">
        <v>1166</v>
      </c>
      <c r="FT4" s="1" t="s">
        <v>1167</v>
      </c>
      <c r="FU4" s="1" t="s">
        <v>1168</v>
      </c>
      <c r="FV4" s="1" t="s">
        <v>1169</v>
      </c>
      <c r="FW4" s="1" t="s">
        <v>1170</v>
      </c>
      <c r="FX4" s="1" t="s">
        <v>1171</v>
      </c>
      <c r="FY4" s="1" t="s">
        <v>1172</v>
      </c>
      <c r="FZ4" s="1" t="s">
        <v>1173</v>
      </c>
      <c r="GA4" s="1" t="s">
        <v>1174</v>
      </c>
      <c r="GB4" s="1" t="s">
        <v>1175</v>
      </c>
      <c r="GC4" s="1" t="s">
        <v>1176</v>
      </c>
      <c r="GD4" s="1" t="s">
        <v>1177</v>
      </c>
      <c r="GE4" s="1" t="s">
        <v>1178</v>
      </c>
      <c r="GF4" s="1" t="s">
        <v>1179</v>
      </c>
      <c r="GG4" s="1" t="s">
        <v>1180</v>
      </c>
      <c r="GH4" s="1" t="s">
        <v>1181</v>
      </c>
      <c r="GI4" s="1" t="s">
        <v>1182</v>
      </c>
      <c r="GJ4" s="1" t="s">
        <v>1183</v>
      </c>
      <c r="GK4" s="1" t="s">
        <v>1184</v>
      </c>
      <c r="GL4" s="1" t="s">
        <v>1185</v>
      </c>
      <c r="GM4" s="1" t="s">
        <v>1186</v>
      </c>
      <c r="GN4" s="1" t="s">
        <v>1187</v>
      </c>
      <c r="GO4" s="1" t="s">
        <v>1188</v>
      </c>
      <c r="GP4" s="1" t="s">
        <v>1189</v>
      </c>
      <c r="GQ4" s="1" t="s">
        <v>1190</v>
      </c>
      <c r="GR4" s="1" t="s">
        <v>1191</v>
      </c>
      <c r="GS4" s="1" t="s">
        <v>1192</v>
      </c>
      <c r="GT4" s="1" t="s">
        <v>1193</v>
      </c>
      <c r="GU4" s="1" t="s">
        <v>1194</v>
      </c>
      <c r="GV4" s="1" t="s">
        <v>1195</v>
      </c>
      <c r="GW4" s="1" t="s">
        <v>1196</v>
      </c>
      <c r="GX4" s="1" t="s">
        <v>1197</v>
      </c>
      <c r="GY4" s="1" t="s">
        <v>1198</v>
      </c>
      <c r="GZ4" s="1" t="s">
        <v>1199</v>
      </c>
      <c r="HA4" s="1" t="s">
        <v>1200</v>
      </c>
      <c r="HB4" s="1" t="s">
        <v>1201</v>
      </c>
      <c r="HC4" s="1" t="s">
        <v>1202</v>
      </c>
      <c r="HD4" s="1" t="s">
        <v>1203</v>
      </c>
      <c r="HE4" s="1" t="s">
        <v>1204</v>
      </c>
      <c r="HF4" s="1" t="s">
        <v>1205</v>
      </c>
      <c r="HG4" s="1" t="s">
        <v>1206</v>
      </c>
      <c r="HH4" s="1" t="s">
        <v>1207</v>
      </c>
      <c r="HI4" s="1" t="s">
        <v>1208</v>
      </c>
      <c r="HJ4" s="1" t="s">
        <v>1209</v>
      </c>
      <c r="HK4" s="1" t="s">
        <v>1210</v>
      </c>
      <c r="HL4" s="1" t="s">
        <v>1211</v>
      </c>
      <c r="HM4" s="1" t="s">
        <v>1212</v>
      </c>
      <c r="HN4" s="1" t="s">
        <v>1213</v>
      </c>
      <c r="HO4" s="1" t="s">
        <v>1214</v>
      </c>
      <c r="HP4" s="1" t="s">
        <v>1215</v>
      </c>
      <c r="HQ4" s="1" t="s">
        <v>1216</v>
      </c>
      <c r="HR4" s="1" t="s">
        <v>1217</v>
      </c>
      <c r="HS4" s="1" t="s">
        <v>1218</v>
      </c>
      <c r="HT4" s="1" t="s">
        <v>1219</v>
      </c>
      <c r="HU4" s="1" t="s">
        <v>1220</v>
      </c>
      <c r="HV4" s="1" t="s">
        <v>1221</v>
      </c>
      <c r="HW4" s="1" t="s">
        <v>1222</v>
      </c>
      <c r="HX4" s="1" t="s">
        <v>1223</v>
      </c>
      <c r="HY4" s="1" t="s">
        <v>1224</v>
      </c>
      <c r="HZ4" s="1" t="s">
        <v>1225</v>
      </c>
      <c r="IA4" s="1" t="s">
        <v>1226</v>
      </c>
      <c r="IB4" s="1" t="s">
        <v>1227</v>
      </c>
      <c r="IC4" s="1" t="s">
        <v>1228</v>
      </c>
      <c r="ID4" s="1" t="s">
        <v>1229</v>
      </c>
      <c r="IE4" s="1" t="s">
        <v>1230</v>
      </c>
      <c r="IF4" s="1" t="s">
        <v>1231</v>
      </c>
      <c r="IG4" s="1" t="s">
        <v>1232</v>
      </c>
      <c r="IH4" s="1" t="s">
        <v>1233</v>
      </c>
      <c r="II4" s="1" t="s">
        <v>1234</v>
      </c>
      <c r="IJ4" s="1" t="s">
        <v>1235</v>
      </c>
      <c r="IK4" s="1" t="s">
        <v>1236</v>
      </c>
      <c r="IL4" s="1" t="s">
        <v>1237</v>
      </c>
      <c r="IM4" s="1" t="s">
        <v>1238</v>
      </c>
      <c r="IN4" s="1" t="s">
        <v>1239</v>
      </c>
      <c r="IO4" s="1" t="s">
        <v>1240</v>
      </c>
      <c r="IP4" s="1" t="s">
        <v>1241</v>
      </c>
      <c r="IQ4" s="1" t="s">
        <v>1242</v>
      </c>
      <c r="IR4" s="1" t="s">
        <v>1243</v>
      </c>
      <c r="IS4" s="1" t="s">
        <v>1244</v>
      </c>
      <c r="IT4" s="1" t="s">
        <v>1245</v>
      </c>
      <c r="IU4" s="1" t="s">
        <v>1246</v>
      </c>
      <c r="IV4" s="1" t="s">
        <v>1247</v>
      </c>
      <c r="IW4" s="1" t="s">
        <v>1248</v>
      </c>
      <c r="IX4" s="1" t="s">
        <v>1249</v>
      </c>
      <c r="IY4" s="1" t="s">
        <v>1250</v>
      </c>
      <c r="IZ4" s="1" t="s">
        <v>1251</v>
      </c>
      <c r="JA4" s="1" t="s">
        <v>1252</v>
      </c>
      <c r="JB4" s="1" t="s">
        <v>1253</v>
      </c>
      <c r="JC4" s="1" t="s">
        <v>1254</v>
      </c>
      <c r="JD4" s="1" t="s">
        <v>1255</v>
      </c>
      <c r="JE4" s="1" t="s">
        <v>1256</v>
      </c>
      <c r="JF4" s="1" t="s">
        <v>1257</v>
      </c>
      <c r="JG4" s="1" t="s">
        <v>1258</v>
      </c>
      <c r="JH4" s="1" t="s">
        <v>1259</v>
      </c>
      <c r="JI4" s="1" t="s">
        <v>1260</v>
      </c>
      <c r="JJ4" s="1" t="s">
        <v>1261</v>
      </c>
      <c r="JK4" s="1" t="s">
        <v>1262</v>
      </c>
      <c r="JL4" s="1" t="s">
        <v>1263</v>
      </c>
      <c r="JM4" s="1" t="s">
        <v>1264</v>
      </c>
      <c r="JN4" s="1" t="s">
        <v>1265</v>
      </c>
      <c r="JO4" s="1" t="s">
        <v>1266</v>
      </c>
      <c r="JP4" s="1" t="s">
        <v>1267</v>
      </c>
      <c r="JQ4" s="1" t="s">
        <v>1268</v>
      </c>
      <c r="JR4" s="1" t="s">
        <v>1269</v>
      </c>
      <c r="JS4" s="1" t="s">
        <v>1270</v>
      </c>
      <c r="JT4" s="1" t="s">
        <v>1271</v>
      </c>
      <c r="JU4" s="1" t="s">
        <v>1272</v>
      </c>
      <c r="JV4" s="1" t="s">
        <v>1273</v>
      </c>
      <c r="JW4" s="1" t="s">
        <v>1274</v>
      </c>
      <c r="JX4" s="1" t="s">
        <v>1275</v>
      </c>
      <c r="JY4" s="1" t="s">
        <v>1276</v>
      </c>
      <c r="JZ4" s="1" t="s">
        <v>1277</v>
      </c>
      <c r="KA4" s="1" t="s">
        <v>1278</v>
      </c>
      <c r="KB4" s="1" t="s">
        <v>1279</v>
      </c>
      <c r="KC4" s="1" t="s">
        <v>1280</v>
      </c>
      <c r="KD4" s="1" t="s">
        <v>1281</v>
      </c>
      <c r="KE4" s="1" t="s">
        <v>1282</v>
      </c>
      <c r="KF4" s="1" t="s">
        <v>1283</v>
      </c>
      <c r="KG4" s="1" t="s">
        <v>1284</v>
      </c>
      <c r="KH4" s="1" t="s">
        <v>1285</v>
      </c>
      <c r="KI4" s="1" t="s">
        <v>1286</v>
      </c>
      <c r="KJ4" s="1" t="s">
        <v>1287</v>
      </c>
      <c r="KK4" s="1" t="s">
        <v>1288</v>
      </c>
      <c r="KL4" s="1" t="s">
        <v>1289</v>
      </c>
      <c r="KM4" s="1" t="s">
        <v>1290</v>
      </c>
      <c r="KN4" s="1" t="s">
        <v>1291</v>
      </c>
      <c r="KO4" s="1" t="s">
        <v>1292</v>
      </c>
      <c r="KP4" s="1" t="s">
        <v>1293</v>
      </c>
      <c r="KQ4" s="1" t="s">
        <v>1294</v>
      </c>
      <c r="KR4" s="1" t="s">
        <v>1295</v>
      </c>
      <c r="KS4" s="1" t="s">
        <v>1296</v>
      </c>
      <c r="KT4" s="1" t="s">
        <v>1297</v>
      </c>
      <c r="KU4" s="1" t="s">
        <v>1298</v>
      </c>
      <c r="KV4" s="1" t="s">
        <v>1299</v>
      </c>
      <c r="KW4" s="1" t="s">
        <v>1300</v>
      </c>
      <c r="KX4" s="1" t="s">
        <v>1301</v>
      </c>
      <c r="KY4" s="1" t="s">
        <v>1302</v>
      </c>
      <c r="KZ4" s="1" t="s">
        <v>1303</v>
      </c>
      <c r="LA4" s="1" t="s">
        <v>1304</v>
      </c>
      <c r="LB4" s="1" t="s">
        <v>1305</v>
      </c>
      <c r="LC4" s="1" t="s">
        <v>1306</v>
      </c>
      <c r="LD4" s="1" t="s">
        <v>1307</v>
      </c>
      <c r="LE4" s="1" t="s">
        <v>1308</v>
      </c>
      <c r="LF4" s="1" t="s">
        <v>1309</v>
      </c>
      <c r="LG4" s="1" t="s">
        <v>1310</v>
      </c>
      <c r="LH4" s="1" t="s">
        <v>1311</v>
      </c>
      <c r="LI4" s="1" t="s">
        <v>1312</v>
      </c>
      <c r="LJ4" s="1" t="s">
        <v>1313</v>
      </c>
      <c r="LK4" s="1" t="s">
        <v>1314</v>
      </c>
      <c r="LL4" s="1" t="s">
        <v>1315</v>
      </c>
      <c r="LM4" s="1" t="s">
        <v>1316</v>
      </c>
      <c r="LN4" s="1" t="s">
        <v>1317</v>
      </c>
      <c r="LO4" s="1" t="s">
        <v>1318</v>
      </c>
      <c r="LP4" s="1" t="s">
        <v>1319</v>
      </c>
      <c r="LQ4" s="1" t="s">
        <v>1320</v>
      </c>
      <c r="LR4" s="1" t="s">
        <v>1321</v>
      </c>
      <c r="LS4" s="1" t="s">
        <v>1322</v>
      </c>
      <c r="LT4" s="1" t="s">
        <v>1323</v>
      </c>
      <c r="LU4" s="1" t="s">
        <v>1324</v>
      </c>
      <c r="LV4" s="1" t="s">
        <v>1325</v>
      </c>
      <c r="LW4" s="1" t="s">
        <v>1326</v>
      </c>
      <c r="LX4" s="1" t="s">
        <v>1327</v>
      </c>
      <c r="LY4" s="1" t="s">
        <v>1328</v>
      </c>
      <c r="LZ4" s="1" t="s">
        <v>1329</v>
      </c>
      <c r="MA4" s="1" t="s">
        <v>1330</v>
      </c>
      <c r="MB4" s="1" t="s">
        <v>1331</v>
      </c>
      <c r="MC4" s="1" t="s">
        <v>1332</v>
      </c>
      <c r="MD4" s="1" t="s">
        <v>1333</v>
      </c>
      <c r="ME4" s="1" t="s">
        <v>1334</v>
      </c>
      <c r="MF4" s="1" t="s">
        <v>1335</v>
      </c>
      <c r="MG4" s="1" t="s">
        <v>1336</v>
      </c>
    </row>
    <row r="5" spans="1:345" x14ac:dyDescent="0.3">
      <c r="A5" s="1">
        <v>78181</v>
      </c>
      <c r="B5" s="1">
        <v>78180</v>
      </c>
      <c r="C5" s="1">
        <v>78199</v>
      </c>
      <c r="D5" s="1">
        <v>78201</v>
      </c>
      <c r="E5" s="1">
        <v>78202</v>
      </c>
      <c r="F5" s="1">
        <v>78194</v>
      </c>
      <c r="G5" s="1">
        <v>78193</v>
      </c>
      <c r="H5" s="1">
        <v>78196</v>
      </c>
      <c r="I5" s="1">
        <v>78204</v>
      </c>
      <c r="J5" s="1">
        <v>83327</v>
      </c>
      <c r="K5" s="1">
        <v>83328</v>
      </c>
      <c r="L5" s="1">
        <v>83333</v>
      </c>
      <c r="M5" s="1">
        <v>83329</v>
      </c>
      <c r="N5" s="1">
        <v>83334</v>
      </c>
      <c r="O5" s="1">
        <v>83330</v>
      </c>
      <c r="P5" s="1">
        <v>83335</v>
      </c>
      <c r="Q5" s="1">
        <v>83331</v>
      </c>
      <c r="R5" s="1">
        <v>83336</v>
      </c>
      <c r="S5" s="1">
        <v>113033</v>
      </c>
      <c r="T5" s="1">
        <v>113034</v>
      </c>
      <c r="U5" s="1">
        <v>206829</v>
      </c>
      <c r="V5" s="1">
        <v>78188</v>
      </c>
      <c r="W5" s="1">
        <v>78190</v>
      </c>
      <c r="X5" s="1">
        <v>78191</v>
      </c>
      <c r="Y5" s="1">
        <v>78189</v>
      </c>
      <c r="Z5" s="1">
        <v>78184</v>
      </c>
      <c r="AA5" s="1">
        <v>78185</v>
      </c>
      <c r="AB5" s="1">
        <v>78186</v>
      </c>
      <c r="AC5" s="1">
        <v>78187</v>
      </c>
      <c r="AD5" s="1">
        <v>78182</v>
      </c>
      <c r="AE5" s="1">
        <v>98007</v>
      </c>
      <c r="AF5" s="1">
        <v>98008</v>
      </c>
      <c r="AG5" s="1">
        <v>78200</v>
      </c>
      <c r="AH5" s="1">
        <v>78277</v>
      </c>
      <c r="AI5" s="1">
        <v>78329</v>
      </c>
      <c r="AJ5" s="1">
        <v>78278</v>
      </c>
      <c r="AK5" s="1">
        <v>78279</v>
      </c>
      <c r="AL5" s="1">
        <v>78280</v>
      </c>
      <c r="AM5" s="1">
        <v>78281</v>
      </c>
      <c r="AN5" s="1">
        <v>78282</v>
      </c>
      <c r="AO5" s="1">
        <v>78283</v>
      </c>
      <c r="AP5" s="1">
        <v>78284</v>
      </c>
      <c r="AQ5" s="1">
        <v>78195</v>
      </c>
      <c r="AR5" s="1">
        <v>78218</v>
      </c>
      <c r="AS5" s="1">
        <v>78217</v>
      </c>
      <c r="AT5" s="1">
        <v>78216</v>
      </c>
      <c r="AU5" s="1">
        <v>78197</v>
      </c>
      <c r="AV5" s="1">
        <v>78192</v>
      </c>
      <c r="AW5" s="1">
        <v>78220</v>
      </c>
      <c r="AX5" s="1">
        <v>78219</v>
      </c>
      <c r="AY5" s="1">
        <v>78228</v>
      </c>
      <c r="AZ5" s="1">
        <v>78229</v>
      </c>
      <c r="BA5" s="1">
        <v>78230</v>
      </c>
      <c r="BB5" s="1">
        <v>78266</v>
      </c>
      <c r="BC5" s="1">
        <v>78231</v>
      </c>
      <c r="BD5" s="1">
        <v>77162</v>
      </c>
      <c r="BE5" s="1">
        <v>83391</v>
      </c>
      <c r="BF5" s="1">
        <v>78224</v>
      </c>
      <c r="BG5" s="1">
        <v>78226</v>
      </c>
      <c r="BH5" s="1">
        <v>78223</v>
      </c>
      <c r="BI5" s="1">
        <v>78222</v>
      </c>
      <c r="BJ5" s="1">
        <v>78225</v>
      </c>
      <c r="BK5" s="1">
        <v>78227</v>
      </c>
      <c r="BL5" s="1">
        <v>112771</v>
      </c>
      <c r="BM5" s="1">
        <v>78285</v>
      </c>
      <c r="BN5" s="1">
        <v>78286</v>
      </c>
      <c r="BO5" s="1">
        <v>78287</v>
      </c>
      <c r="BP5" s="1">
        <v>173747</v>
      </c>
      <c r="BQ5" s="1">
        <v>173763</v>
      </c>
      <c r="BR5" s="1">
        <v>173764</v>
      </c>
      <c r="BS5" s="1">
        <v>173765</v>
      </c>
      <c r="BT5" s="1">
        <v>173766</v>
      </c>
      <c r="BU5" s="1">
        <v>173749</v>
      </c>
      <c r="BV5" s="1">
        <v>173750</v>
      </c>
      <c r="BW5" s="1">
        <v>173751</v>
      </c>
      <c r="BX5" s="1">
        <v>173748</v>
      </c>
      <c r="BY5" s="1">
        <v>173752</v>
      </c>
      <c r="BZ5" s="1">
        <v>173753</v>
      </c>
      <c r="CA5" s="1">
        <v>173754</v>
      </c>
      <c r="CB5" s="1">
        <v>173755</v>
      </c>
      <c r="CC5" s="1">
        <v>173756</v>
      </c>
      <c r="CD5" s="1">
        <v>173757</v>
      </c>
      <c r="CE5" s="1">
        <v>173759</v>
      </c>
      <c r="CF5" s="1">
        <v>173760</v>
      </c>
      <c r="CG5" s="1">
        <v>182746</v>
      </c>
      <c r="CH5" s="1">
        <v>182747</v>
      </c>
      <c r="CI5" s="1">
        <v>182749</v>
      </c>
      <c r="CJ5" s="1">
        <v>182748</v>
      </c>
      <c r="CK5" s="1">
        <v>173761</v>
      </c>
      <c r="CL5" s="1">
        <v>173762</v>
      </c>
      <c r="CM5" s="1">
        <v>173758</v>
      </c>
      <c r="CN5" s="1">
        <v>173773</v>
      </c>
      <c r="CO5" s="1">
        <v>173774</v>
      </c>
      <c r="CP5" s="1">
        <v>173775</v>
      </c>
      <c r="CQ5" s="1">
        <v>173776</v>
      </c>
      <c r="CR5" s="1">
        <v>173777</v>
      </c>
      <c r="CS5" s="1">
        <v>173779</v>
      </c>
      <c r="CT5" s="1">
        <v>173778</v>
      </c>
      <c r="CU5" s="1">
        <v>173780</v>
      </c>
      <c r="CV5" s="1">
        <v>173781</v>
      </c>
      <c r="CW5" s="1">
        <v>173782</v>
      </c>
      <c r="CX5" s="1">
        <v>173787</v>
      </c>
      <c r="CY5" s="1">
        <v>173783</v>
      </c>
      <c r="CZ5" s="1">
        <v>182750</v>
      </c>
      <c r="DA5" s="1">
        <v>182751</v>
      </c>
      <c r="DB5" s="1">
        <v>182752</v>
      </c>
      <c r="DC5" s="1">
        <v>173786</v>
      </c>
      <c r="DD5" s="1">
        <v>173784</v>
      </c>
      <c r="DE5" s="1">
        <v>173785</v>
      </c>
      <c r="DF5" s="1">
        <v>173788</v>
      </c>
      <c r="DG5" s="1">
        <v>174407</v>
      </c>
      <c r="DH5" s="1">
        <v>174408</v>
      </c>
      <c r="DI5" s="1">
        <v>174409</v>
      </c>
      <c r="DJ5" s="1">
        <v>174410</v>
      </c>
      <c r="DK5" s="1">
        <v>174403</v>
      </c>
      <c r="DL5" s="1">
        <v>174404</v>
      </c>
      <c r="DM5" s="1">
        <v>174405</v>
      </c>
      <c r="DN5" s="1">
        <v>174406</v>
      </c>
      <c r="DO5" s="1">
        <v>186938</v>
      </c>
      <c r="DP5" s="1">
        <v>186939</v>
      </c>
      <c r="DQ5" s="1">
        <v>186940</v>
      </c>
      <c r="DR5" s="1">
        <v>78292</v>
      </c>
      <c r="DS5" s="1">
        <v>78293</v>
      </c>
      <c r="DT5" s="1">
        <v>77114</v>
      </c>
      <c r="DU5" s="1">
        <v>78294</v>
      </c>
      <c r="DV5" s="1">
        <v>78295</v>
      </c>
      <c r="DW5" s="1">
        <v>77113</v>
      </c>
      <c r="DX5" s="1">
        <v>78296</v>
      </c>
      <c r="DY5" s="1">
        <v>78297</v>
      </c>
      <c r="DZ5" s="1">
        <v>77112</v>
      </c>
      <c r="EA5" s="1">
        <v>77111</v>
      </c>
      <c r="EB5" s="1">
        <v>77131</v>
      </c>
      <c r="EC5" s="1">
        <v>77119</v>
      </c>
      <c r="ED5" s="1">
        <v>77118</v>
      </c>
      <c r="EE5" s="1">
        <v>77117</v>
      </c>
      <c r="EF5" s="1">
        <v>77121</v>
      </c>
      <c r="EG5" s="1">
        <v>77122</v>
      </c>
      <c r="EH5" s="1">
        <v>77120</v>
      </c>
      <c r="EI5" s="1">
        <v>77123</v>
      </c>
      <c r="EJ5" s="1">
        <v>77116</v>
      </c>
      <c r="EK5" s="1">
        <v>77125</v>
      </c>
      <c r="EL5" s="1">
        <v>149186</v>
      </c>
      <c r="EM5" s="1">
        <v>95545</v>
      </c>
      <c r="EN5" s="1">
        <v>77126</v>
      </c>
      <c r="EO5" s="1">
        <v>77127</v>
      </c>
      <c r="EP5" s="1">
        <v>77128</v>
      </c>
      <c r="EQ5" s="1">
        <v>77129</v>
      </c>
      <c r="ER5" s="1">
        <v>77130</v>
      </c>
      <c r="ES5" s="1">
        <v>77124</v>
      </c>
      <c r="ET5" s="1">
        <v>106571</v>
      </c>
      <c r="EU5" s="1">
        <v>77139</v>
      </c>
      <c r="EV5" s="1">
        <v>78299</v>
      </c>
      <c r="EW5" s="1">
        <v>83313</v>
      </c>
      <c r="EX5" s="1">
        <v>78302</v>
      </c>
      <c r="EY5" s="1">
        <v>78300</v>
      </c>
      <c r="EZ5" s="1">
        <v>83314</v>
      </c>
      <c r="FA5" s="1">
        <v>78303</v>
      </c>
      <c r="FB5" s="1">
        <v>78301</v>
      </c>
      <c r="FC5" s="1">
        <v>83315</v>
      </c>
      <c r="FD5" s="1">
        <v>78304</v>
      </c>
      <c r="FE5" s="1">
        <v>78305</v>
      </c>
      <c r="FF5" s="1">
        <v>78308</v>
      </c>
      <c r="FG5" s="1">
        <v>77143</v>
      </c>
      <c r="FH5" s="1">
        <v>78306</v>
      </c>
      <c r="FI5" s="1">
        <v>78307</v>
      </c>
      <c r="FJ5" s="1">
        <v>77137</v>
      </c>
      <c r="FK5" s="1">
        <v>77135</v>
      </c>
      <c r="FL5" s="1">
        <v>77134</v>
      </c>
      <c r="FM5" s="1">
        <v>78179</v>
      </c>
      <c r="FN5" s="1">
        <v>78221</v>
      </c>
      <c r="FO5" s="1">
        <v>77132</v>
      </c>
      <c r="FP5" s="1">
        <v>83546</v>
      </c>
      <c r="FQ5" s="1">
        <v>83556</v>
      </c>
      <c r="FR5" s="1">
        <v>83550</v>
      </c>
      <c r="FS5" s="1">
        <v>173820</v>
      </c>
      <c r="FT5" s="1">
        <v>173817</v>
      </c>
      <c r="FU5" s="1">
        <v>173818</v>
      </c>
      <c r="FV5" s="1">
        <v>173819</v>
      </c>
      <c r="FW5" s="1">
        <v>173822</v>
      </c>
      <c r="FX5" s="1">
        <v>83547</v>
      </c>
      <c r="FY5" s="1">
        <v>83557</v>
      </c>
      <c r="FZ5" s="1">
        <v>113006</v>
      </c>
      <c r="GA5" s="1">
        <v>173821</v>
      </c>
      <c r="GB5" s="1">
        <v>83548</v>
      </c>
      <c r="GC5" s="1">
        <v>83558</v>
      </c>
      <c r="GD5" s="1">
        <v>85657</v>
      </c>
      <c r="GE5" s="1">
        <v>153935</v>
      </c>
      <c r="GF5" s="1">
        <v>83549</v>
      </c>
      <c r="GG5" s="1">
        <v>83563</v>
      </c>
      <c r="GH5" s="1">
        <v>83552</v>
      </c>
      <c r="GI5" s="1">
        <v>153936</v>
      </c>
      <c r="GJ5" s="1">
        <v>77133</v>
      </c>
      <c r="GK5" s="1">
        <v>77141</v>
      </c>
      <c r="GL5" s="1">
        <v>77140</v>
      </c>
      <c r="GM5" s="1">
        <v>83978</v>
      </c>
      <c r="GN5" s="1">
        <v>83338</v>
      </c>
      <c r="GO5" s="1">
        <v>182753</v>
      </c>
      <c r="GP5" s="1">
        <v>78309</v>
      </c>
      <c r="GQ5" s="1">
        <v>83317</v>
      </c>
      <c r="GR5" s="1">
        <v>78312</v>
      </c>
      <c r="GS5" s="1">
        <v>78310</v>
      </c>
      <c r="GT5" s="1">
        <v>83318</v>
      </c>
      <c r="GU5" s="1">
        <v>78313</v>
      </c>
      <c r="GV5" s="1">
        <v>78311</v>
      </c>
      <c r="GW5" s="1">
        <v>83319</v>
      </c>
      <c r="GX5" s="1">
        <v>78314</v>
      </c>
      <c r="GY5" s="1">
        <v>78315</v>
      </c>
      <c r="GZ5" s="1">
        <v>78316</v>
      </c>
      <c r="HA5" s="1">
        <v>78318</v>
      </c>
      <c r="HB5" s="1">
        <v>83320</v>
      </c>
      <c r="HC5" s="1">
        <v>78320</v>
      </c>
      <c r="HD5" s="1">
        <v>78317</v>
      </c>
      <c r="HE5" s="1">
        <v>78321</v>
      </c>
      <c r="HF5" s="1">
        <v>78322</v>
      </c>
      <c r="HG5" s="1">
        <v>149661</v>
      </c>
      <c r="HH5" s="1">
        <v>85781</v>
      </c>
      <c r="HI5" s="1">
        <v>85782</v>
      </c>
      <c r="HJ5" s="1">
        <v>83321</v>
      </c>
      <c r="HK5" s="1">
        <v>85783</v>
      </c>
      <c r="HL5" s="1">
        <v>85784</v>
      </c>
      <c r="HM5" s="1">
        <v>83322</v>
      </c>
      <c r="HN5" s="1">
        <v>112768</v>
      </c>
      <c r="HO5" s="1">
        <v>112769</v>
      </c>
      <c r="HP5" s="1">
        <v>112770</v>
      </c>
      <c r="HQ5" s="1">
        <v>83323</v>
      </c>
      <c r="HR5" s="1">
        <v>83324</v>
      </c>
      <c r="HS5" s="1">
        <v>149991</v>
      </c>
      <c r="HT5" s="1">
        <v>149992</v>
      </c>
      <c r="HU5" s="1">
        <v>149662</v>
      </c>
      <c r="HV5" s="1">
        <v>149663</v>
      </c>
      <c r="HW5" s="1">
        <v>78319</v>
      </c>
      <c r="HX5" s="1">
        <v>107230</v>
      </c>
      <c r="HY5" s="1">
        <v>77146</v>
      </c>
      <c r="HZ5" s="1">
        <v>78331</v>
      </c>
      <c r="IA5" s="1">
        <v>149664</v>
      </c>
      <c r="IB5" s="1">
        <v>77145</v>
      </c>
      <c r="IC5" s="1">
        <v>83339</v>
      </c>
      <c r="ID5" s="1">
        <v>83979</v>
      </c>
      <c r="IE5" s="1">
        <v>150155</v>
      </c>
      <c r="IF5" s="1">
        <v>150156</v>
      </c>
      <c r="IG5" s="1">
        <v>77159</v>
      </c>
      <c r="IH5" s="1">
        <v>77158</v>
      </c>
      <c r="II5" s="1">
        <v>77157</v>
      </c>
      <c r="IJ5" s="1">
        <v>77156</v>
      </c>
      <c r="IK5" s="1">
        <v>77155</v>
      </c>
      <c r="IL5" s="1">
        <v>77154</v>
      </c>
      <c r="IM5" s="1">
        <v>77153</v>
      </c>
      <c r="IN5" s="1">
        <v>77152</v>
      </c>
      <c r="IO5" s="1">
        <v>77151</v>
      </c>
      <c r="IP5" s="1">
        <v>209359</v>
      </c>
      <c r="IQ5" s="1">
        <v>209360</v>
      </c>
      <c r="IR5" s="1">
        <v>209361</v>
      </c>
      <c r="IS5" s="1">
        <v>78327</v>
      </c>
      <c r="IT5" s="1">
        <v>78328</v>
      </c>
      <c r="IU5" s="1">
        <v>78330</v>
      </c>
      <c r="IV5" s="1">
        <v>107229</v>
      </c>
      <c r="IW5" s="1">
        <v>77160</v>
      </c>
      <c r="IX5" s="1">
        <v>83524</v>
      </c>
      <c r="IY5" s="1">
        <v>77168</v>
      </c>
      <c r="IZ5" s="1">
        <v>77170</v>
      </c>
      <c r="JA5" s="1">
        <v>77167</v>
      </c>
      <c r="JB5" s="1">
        <v>78271</v>
      </c>
      <c r="JC5" s="1">
        <v>78269</v>
      </c>
      <c r="JD5" s="1">
        <v>78267</v>
      </c>
      <c r="JE5" s="1">
        <v>83348</v>
      </c>
      <c r="JF5" s="1">
        <v>83346</v>
      </c>
      <c r="JG5" s="1">
        <v>83347</v>
      </c>
      <c r="JH5" s="1">
        <v>78332</v>
      </c>
      <c r="JI5" s="1">
        <v>77165</v>
      </c>
      <c r="JJ5" s="1">
        <v>78273</v>
      </c>
      <c r="JK5" s="1">
        <v>83340</v>
      </c>
      <c r="JL5" s="1">
        <v>83341</v>
      </c>
      <c r="JM5" s="1">
        <v>83342</v>
      </c>
      <c r="JN5" s="1">
        <v>83343</v>
      </c>
      <c r="JO5" s="1">
        <v>173767</v>
      </c>
      <c r="JP5" s="1">
        <v>173768</v>
      </c>
      <c r="JQ5" s="1">
        <v>173769</v>
      </c>
      <c r="JR5" s="1">
        <v>173770</v>
      </c>
      <c r="JS5" s="1">
        <v>173771</v>
      </c>
      <c r="JT5" s="1">
        <v>173772</v>
      </c>
      <c r="JU5" s="1">
        <v>77166</v>
      </c>
      <c r="JV5" s="1">
        <v>77169</v>
      </c>
      <c r="JW5" s="1">
        <v>77164</v>
      </c>
      <c r="JX5" s="1">
        <v>78272</v>
      </c>
      <c r="JY5" s="1">
        <v>78270</v>
      </c>
      <c r="JZ5" s="1">
        <v>78268</v>
      </c>
      <c r="KA5" s="1">
        <v>83325</v>
      </c>
      <c r="KB5" s="1">
        <v>78334</v>
      </c>
      <c r="KC5" s="1">
        <v>78333</v>
      </c>
      <c r="KD5" s="1">
        <v>83326</v>
      </c>
      <c r="KE5" s="1">
        <v>77171</v>
      </c>
      <c r="KF5" s="1">
        <v>78274</v>
      </c>
      <c r="KG5" s="1">
        <v>77174</v>
      </c>
      <c r="KH5" s="1">
        <v>77172</v>
      </c>
      <c r="KI5" s="1">
        <v>77173</v>
      </c>
      <c r="KJ5" s="1">
        <v>77175</v>
      </c>
      <c r="KK5" s="1">
        <v>77176</v>
      </c>
      <c r="KL5" s="1">
        <v>209363</v>
      </c>
      <c r="KM5" s="1">
        <v>209364</v>
      </c>
      <c r="KN5" s="1">
        <v>209365</v>
      </c>
      <c r="KO5" s="1">
        <v>209366</v>
      </c>
      <c r="KP5" s="1">
        <v>209367</v>
      </c>
      <c r="KQ5" s="1">
        <v>209376</v>
      </c>
      <c r="KR5" s="1">
        <v>209377</v>
      </c>
      <c r="KS5" s="1">
        <v>77148</v>
      </c>
      <c r="KT5" s="1">
        <v>83980</v>
      </c>
      <c r="KU5" s="1">
        <v>78275</v>
      </c>
      <c r="KV5" s="1">
        <v>78276</v>
      </c>
      <c r="KW5" s="1">
        <v>77150</v>
      </c>
      <c r="KX5" s="1">
        <v>77149</v>
      </c>
      <c r="KY5" s="1">
        <v>77179</v>
      </c>
      <c r="KZ5" s="1">
        <v>77178</v>
      </c>
      <c r="LA5" s="1">
        <v>77186</v>
      </c>
      <c r="LB5" s="1">
        <v>83525</v>
      </c>
      <c r="LC5" s="1">
        <v>78256</v>
      </c>
      <c r="LD5" s="1">
        <v>83316</v>
      </c>
      <c r="LE5" s="1">
        <v>78242</v>
      </c>
      <c r="LF5" s="1">
        <v>159496</v>
      </c>
      <c r="LG5" s="1">
        <v>78257</v>
      </c>
      <c r="LH5" s="1">
        <v>78258</v>
      </c>
      <c r="LI5" s="1">
        <v>78259</v>
      </c>
      <c r="LJ5" s="1">
        <v>78260</v>
      </c>
      <c r="LK5" s="1">
        <v>78243</v>
      </c>
      <c r="LL5" s="1">
        <v>78244</v>
      </c>
      <c r="LM5" s="1">
        <v>78245</v>
      </c>
      <c r="LN5" s="1">
        <v>78246</v>
      </c>
      <c r="LO5" s="1">
        <v>78247</v>
      </c>
      <c r="LP5" s="1">
        <v>78248</v>
      </c>
      <c r="LQ5" s="1">
        <v>78261</v>
      </c>
      <c r="LR5" s="1">
        <v>78262</v>
      </c>
      <c r="LS5" s="1">
        <v>78263</v>
      </c>
      <c r="LT5" s="1">
        <v>78251</v>
      </c>
      <c r="LU5" s="1">
        <v>78264</v>
      </c>
      <c r="LV5" s="1">
        <v>78265</v>
      </c>
      <c r="LW5" s="1">
        <v>78253</v>
      </c>
      <c r="LX5" s="1">
        <v>78254</v>
      </c>
      <c r="LY5" s="1">
        <v>78235</v>
      </c>
      <c r="LZ5" s="1">
        <v>78233</v>
      </c>
      <c r="MA5" s="1">
        <v>78236</v>
      </c>
      <c r="MB5" s="1">
        <v>78249</v>
      </c>
      <c r="MC5" s="1">
        <v>78252</v>
      </c>
      <c r="MD5" s="1">
        <v>78250</v>
      </c>
      <c r="ME5" s="1">
        <v>149187</v>
      </c>
      <c r="MF5" s="1">
        <v>149188</v>
      </c>
      <c r="MG5" s="1">
        <v>83393</v>
      </c>
    </row>
    <row r="6" spans="1:345" x14ac:dyDescent="0.3">
      <c r="I6" s="614">
        <v>10272692</v>
      </c>
      <c r="K6" s="614">
        <v>128418</v>
      </c>
      <c r="L6" s="614">
        <v>34392</v>
      </c>
      <c r="M6" s="614">
        <v>20498</v>
      </c>
      <c r="N6" s="614">
        <v>2901</v>
      </c>
      <c r="O6" s="614">
        <v>645471</v>
      </c>
      <c r="P6" s="614">
        <v>45570</v>
      </c>
      <c r="Q6" s="614">
        <v>5467708</v>
      </c>
      <c r="R6" s="614">
        <v>564545</v>
      </c>
      <c r="S6" s="614">
        <v>52954815</v>
      </c>
      <c r="T6" s="614">
        <v>13128888</v>
      </c>
      <c r="AE6" s="1">
        <v>2</v>
      </c>
      <c r="AY6" s="1">
        <v>69</v>
      </c>
      <c r="AZ6" s="1">
        <v>321</v>
      </c>
      <c r="BA6" s="1">
        <v>20</v>
      </c>
      <c r="BB6" s="1">
        <v>73</v>
      </c>
      <c r="BC6" s="1">
        <v>483</v>
      </c>
      <c r="BD6" s="1">
        <v>0</v>
      </c>
      <c r="BE6" s="614">
        <v>935819</v>
      </c>
      <c r="BF6" s="1">
        <v>793.15</v>
      </c>
      <c r="BG6" s="1">
        <v>70.11</v>
      </c>
      <c r="BH6" s="1">
        <v>863.26</v>
      </c>
      <c r="BI6" s="113">
        <v>2213.7399999999998</v>
      </c>
      <c r="BJ6" s="113">
        <v>3077</v>
      </c>
      <c r="BK6" s="110">
        <v>0.25779999999999997</v>
      </c>
      <c r="BL6" s="614">
        <v>259324</v>
      </c>
      <c r="BM6" s="615">
        <v>79906</v>
      </c>
      <c r="BP6" s="614">
        <v>2098860</v>
      </c>
      <c r="BQ6" s="615">
        <v>34501</v>
      </c>
      <c r="BR6" s="615">
        <v>51753</v>
      </c>
      <c r="BS6" s="615">
        <v>40762</v>
      </c>
      <c r="BU6" s="615">
        <v>41877</v>
      </c>
      <c r="BV6" s="615">
        <v>54000</v>
      </c>
      <c r="BW6" s="615">
        <v>45949</v>
      </c>
      <c r="BY6" s="615">
        <v>40812</v>
      </c>
      <c r="BZ6" s="615">
        <v>54513</v>
      </c>
      <c r="CA6" s="614">
        <v>46014</v>
      </c>
      <c r="CC6" s="615">
        <v>39838</v>
      </c>
      <c r="CD6" s="615">
        <v>51370</v>
      </c>
      <c r="CE6" s="615">
        <v>45007</v>
      </c>
      <c r="CG6" s="615">
        <v>29774</v>
      </c>
      <c r="CH6" s="615">
        <v>40848</v>
      </c>
      <c r="CI6" s="614">
        <v>31563</v>
      </c>
      <c r="CK6" s="615">
        <v>35444</v>
      </c>
      <c r="CL6" s="615">
        <v>49326</v>
      </c>
      <c r="CM6" s="615">
        <v>39518</v>
      </c>
      <c r="CN6" s="615">
        <v>33394</v>
      </c>
      <c r="CO6" s="615">
        <v>52944</v>
      </c>
      <c r="CP6" s="615">
        <v>34343</v>
      </c>
      <c r="CR6" s="615">
        <v>35717</v>
      </c>
      <c r="CS6" s="615">
        <v>50415</v>
      </c>
      <c r="CT6" s="615">
        <v>39007</v>
      </c>
      <c r="CV6" s="615">
        <v>28849</v>
      </c>
      <c r="CW6" s="615">
        <v>39609</v>
      </c>
      <c r="CX6" s="615">
        <v>31078</v>
      </c>
      <c r="CZ6" s="615">
        <v>22915</v>
      </c>
      <c r="DA6" s="615">
        <v>32417</v>
      </c>
      <c r="DB6" s="615">
        <v>21488</v>
      </c>
      <c r="DD6" s="615">
        <v>28694</v>
      </c>
      <c r="DE6" s="615">
        <v>40650</v>
      </c>
      <c r="DF6" s="615">
        <v>30354</v>
      </c>
      <c r="DG6" s="615">
        <v>26772</v>
      </c>
      <c r="DH6" s="615">
        <v>48187</v>
      </c>
      <c r="DI6" s="615">
        <v>30405</v>
      </c>
      <c r="DK6" s="615">
        <v>23065</v>
      </c>
      <c r="DL6" s="615">
        <v>35090</v>
      </c>
      <c r="DM6" s="615">
        <v>26659</v>
      </c>
      <c r="DO6" s="615">
        <v>28582</v>
      </c>
      <c r="DP6" s="615">
        <v>37609</v>
      </c>
      <c r="DQ6" s="615">
        <v>30719</v>
      </c>
      <c r="DR6" s="615">
        <v>27323832</v>
      </c>
      <c r="DS6" s="615">
        <v>188437225</v>
      </c>
      <c r="DT6" s="615">
        <v>215761057</v>
      </c>
      <c r="DU6" s="615">
        <v>14682133</v>
      </c>
      <c r="DV6" s="615">
        <v>329657</v>
      </c>
      <c r="DW6" s="615">
        <v>15011790</v>
      </c>
      <c r="DX6" s="615">
        <v>1330451</v>
      </c>
      <c r="DY6" s="615">
        <v>85558</v>
      </c>
      <c r="DZ6" s="615">
        <v>1416009</v>
      </c>
      <c r="EA6" s="615">
        <v>10621330</v>
      </c>
      <c r="EB6" s="615">
        <v>242810186</v>
      </c>
      <c r="EC6" s="615">
        <v>116737493</v>
      </c>
      <c r="ED6" s="615">
        <v>46004646</v>
      </c>
      <c r="EE6" s="615">
        <v>162742139</v>
      </c>
      <c r="EF6" s="615">
        <v>17404663</v>
      </c>
      <c r="EG6" s="615">
        <v>6623786</v>
      </c>
      <c r="EH6" s="615">
        <v>2874878</v>
      </c>
      <c r="EI6" s="615">
        <v>26903327</v>
      </c>
      <c r="EJ6" s="615">
        <v>43275525</v>
      </c>
      <c r="EK6" s="615">
        <v>232920991</v>
      </c>
      <c r="EL6" s="615">
        <v>9889195</v>
      </c>
      <c r="EM6" s="110">
        <v>4.07E-2</v>
      </c>
      <c r="EN6" s="615">
        <v>23306769</v>
      </c>
      <c r="EO6" s="615">
        <v>26999</v>
      </c>
      <c r="EP6" s="615">
        <v>190300</v>
      </c>
      <c r="EQ6" s="615">
        <v>1044908</v>
      </c>
      <c r="ER6" s="615">
        <v>24568976</v>
      </c>
      <c r="ES6" s="615">
        <v>36763287</v>
      </c>
      <c r="ET6" s="614">
        <v>2660792</v>
      </c>
      <c r="EU6" s="614">
        <v>26889694</v>
      </c>
      <c r="EV6" s="614">
        <v>4688529</v>
      </c>
      <c r="EW6" s="614">
        <v>668488</v>
      </c>
      <c r="EX6" s="614">
        <v>3860856</v>
      </c>
      <c r="EY6" s="614">
        <v>4433794</v>
      </c>
      <c r="EZ6" s="614">
        <v>107953</v>
      </c>
      <c r="FA6" s="614">
        <v>1686416</v>
      </c>
      <c r="FB6" s="614">
        <v>9122323</v>
      </c>
      <c r="FC6" s="614">
        <v>776441</v>
      </c>
      <c r="FD6" s="614">
        <v>5547272</v>
      </c>
      <c r="FE6" s="614">
        <v>15446036</v>
      </c>
      <c r="FF6" s="614">
        <v>199233</v>
      </c>
      <c r="FG6" s="614">
        <v>18887</v>
      </c>
      <c r="FH6" s="1">
        <v>0</v>
      </c>
      <c r="FI6" s="614">
        <v>15446036</v>
      </c>
      <c r="FJ6" s="614">
        <v>657013</v>
      </c>
      <c r="FK6" s="614">
        <v>878303</v>
      </c>
      <c r="FL6" s="614">
        <v>198244</v>
      </c>
      <c r="FM6" s="1">
        <v>524</v>
      </c>
      <c r="FO6" s="1">
        <v>524</v>
      </c>
      <c r="FP6" s="614">
        <v>4197737</v>
      </c>
      <c r="FQ6" s="614">
        <v>288603</v>
      </c>
      <c r="FR6" s="1">
        <v>0</v>
      </c>
      <c r="FS6" s="614">
        <v>119620</v>
      </c>
      <c r="FT6" s="614">
        <v>904122</v>
      </c>
      <c r="FU6" s="614">
        <v>256608</v>
      </c>
      <c r="FV6" s="614">
        <v>80757</v>
      </c>
      <c r="FW6" s="1">
        <v>0</v>
      </c>
      <c r="FX6" s="614">
        <v>891968</v>
      </c>
      <c r="FY6" s="614">
        <v>84450</v>
      </c>
      <c r="FZ6" s="614">
        <v>8520</v>
      </c>
      <c r="GA6" s="614">
        <v>1797</v>
      </c>
      <c r="GB6" s="614">
        <v>1095248</v>
      </c>
      <c r="GC6" s="614">
        <v>411818</v>
      </c>
      <c r="GD6" s="614">
        <v>11264</v>
      </c>
      <c r="GE6" s="1">
        <v>0</v>
      </c>
      <c r="GF6" s="614">
        <v>926308</v>
      </c>
      <c r="GG6" s="614">
        <v>273211</v>
      </c>
      <c r="GH6" s="614">
        <v>56130</v>
      </c>
      <c r="GI6" s="614">
        <v>2913</v>
      </c>
      <c r="GJ6" s="614">
        <v>8015383</v>
      </c>
      <c r="GK6" s="614">
        <v>1314690</v>
      </c>
      <c r="GL6" s="614">
        <v>156671</v>
      </c>
      <c r="GM6" s="614">
        <v>4710</v>
      </c>
      <c r="GN6" s="614">
        <v>5360</v>
      </c>
      <c r="GP6" s="614">
        <v>10296989</v>
      </c>
      <c r="GQ6" s="614">
        <v>1515886</v>
      </c>
      <c r="GR6" s="614">
        <v>15425746</v>
      </c>
      <c r="GS6" s="614">
        <v>4840459</v>
      </c>
      <c r="GT6" s="614">
        <v>107314</v>
      </c>
      <c r="GU6" s="614">
        <v>3399882</v>
      </c>
      <c r="GV6" s="614">
        <v>15137448</v>
      </c>
      <c r="GW6" s="614">
        <v>1623200</v>
      </c>
      <c r="GX6" s="614">
        <v>18825628</v>
      </c>
      <c r="GY6" s="614">
        <v>35586276</v>
      </c>
      <c r="GZ6" s="614">
        <v>200463</v>
      </c>
      <c r="HA6" s="614">
        <v>35962805</v>
      </c>
      <c r="HB6" s="614">
        <v>1911261</v>
      </c>
      <c r="HC6" s="614">
        <v>4907477</v>
      </c>
      <c r="HD6" s="614">
        <v>176066</v>
      </c>
      <c r="HE6" s="614">
        <v>227007</v>
      </c>
      <c r="HF6" s="614">
        <v>7045745</v>
      </c>
      <c r="HG6" s="614">
        <v>43008550</v>
      </c>
      <c r="HH6" s="614">
        <v>35740</v>
      </c>
      <c r="HI6" s="614">
        <v>3580822</v>
      </c>
      <c r="HJ6" s="614">
        <v>3616562</v>
      </c>
      <c r="HK6" s="614">
        <v>36610</v>
      </c>
      <c r="HL6" s="614">
        <v>1842458</v>
      </c>
      <c r="HM6" s="614">
        <v>1879068</v>
      </c>
      <c r="HN6" s="1">
        <v>0</v>
      </c>
      <c r="HO6" s="614">
        <v>75237</v>
      </c>
      <c r="HP6" s="614">
        <v>75237</v>
      </c>
      <c r="HQ6" s="614">
        <v>131809</v>
      </c>
      <c r="HR6" s="614">
        <v>5702676</v>
      </c>
      <c r="HS6" s="614">
        <v>5010899</v>
      </c>
      <c r="HT6" s="614">
        <v>4087590</v>
      </c>
      <c r="HU6" s="614">
        <v>9098489</v>
      </c>
      <c r="HV6" s="614">
        <v>14801165</v>
      </c>
      <c r="HW6" s="614">
        <v>3790329</v>
      </c>
      <c r="HX6" s="614">
        <v>8773043</v>
      </c>
      <c r="HY6" s="614">
        <v>48711226</v>
      </c>
      <c r="HZ6" s="614">
        <v>48711226</v>
      </c>
      <c r="IA6" s="614">
        <v>57809715</v>
      </c>
      <c r="IB6" s="614">
        <v>21650881</v>
      </c>
      <c r="IC6" s="614">
        <v>125320</v>
      </c>
      <c r="IG6" s="110">
        <v>3.85E-2</v>
      </c>
      <c r="IH6" s="110">
        <v>6.9999999999999999E-4</v>
      </c>
      <c r="II6" s="110">
        <v>0.35299999999999998</v>
      </c>
      <c r="IJ6" s="110">
        <v>0</v>
      </c>
      <c r="IK6" s="110">
        <v>0.29809999999999998</v>
      </c>
      <c r="IL6" s="110">
        <v>0</v>
      </c>
      <c r="IM6" s="110">
        <v>0.57440000000000002</v>
      </c>
      <c r="IN6" s="110">
        <v>7.3300000000000004E-2</v>
      </c>
      <c r="IO6" s="110">
        <v>0.44450000000000001</v>
      </c>
      <c r="IP6" s="110">
        <v>0.64700000000000002</v>
      </c>
      <c r="IQ6" s="110">
        <v>0.88290000000000002</v>
      </c>
      <c r="IR6" s="110">
        <v>0.1171</v>
      </c>
      <c r="IS6" s="614">
        <v>4315875</v>
      </c>
      <c r="IT6" s="614">
        <v>1642675</v>
      </c>
      <c r="IU6" s="614">
        <v>5958550</v>
      </c>
      <c r="IV6" s="110">
        <v>0.57999999999999996</v>
      </c>
      <c r="IW6" s="614">
        <v>31263894</v>
      </c>
      <c r="IY6" s="614">
        <v>35681</v>
      </c>
      <c r="IZ6" s="614">
        <v>10336</v>
      </c>
      <c r="JA6" s="614">
        <v>73194</v>
      </c>
      <c r="JB6" s="614">
        <v>4325</v>
      </c>
      <c r="JC6" s="614">
        <v>1047</v>
      </c>
      <c r="JD6" s="614">
        <v>22813</v>
      </c>
      <c r="JE6" s="614">
        <v>40006</v>
      </c>
      <c r="JF6" s="614">
        <v>11383</v>
      </c>
      <c r="JG6" s="614">
        <v>96007</v>
      </c>
      <c r="JH6" s="614">
        <v>147396</v>
      </c>
      <c r="JI6" s="614">
        <v>119211</v>
      </c>
      <c r="JJ6" s="614">
        <v>28185</v>
      </c>
      <c r="JK6" s="614">
        <v>4399</v>
      </c>
      <c r="JL6" s="614">
        <v>27152</v>
      </c>
      <c r="JM6" s="614">
        <v>10293</v>
      </c>
      <c r="JN6" s="614">
        <v>40214</v>
      </c>
      <c r="JO6" s="614">
        <v>54360</v>
      </c>
      <c r="JP6" s="614">
        <v>1283564</v>
      </c>
      <c r="JQ6" s="614">
        <v>7144</v>
      </c>
      <c r="JR6" s="614">
        <v>70572</v>
      </c>
      <c r="JS6" s="614">
        <v>13821</v>
      </c>
      <c r="JT6" s="614">
        <v>272811</v>
      </c>
      <c r="JU6" s="614">
        <v>407646</v>
      </c>
      <c r="JV6" s="614">
        <v>114801</v>
      </c>
      <c r="JW6" s="614">
        <v>1818941</v>
      </c>
      <c r="JX6" s="614">
        <v>102109</v>
      </c>
      <c r="JY6" s="614">
        <v>36813</v>
      </c>
      <c r="JZ6" s="614">
        <v>665158</v>
      </c>
      <c r="KA6" s="614">
        <v>509755</v>
      </c>
      <c r="KB6" s="614">
        <v>151614</v>
      </c>
      <c r="KC6" s="614">
        <v>2484099</v>
      </c>
      <c r="KD6" s="614">
        <v>3145468</v>
      </c>
      <c r="KE6" s="614">
        <v>2341388</v>
      </c>
      <c r="KF6" s="614">
        <v>804080</v>
      </c>
      <c r="KG6" s="1">
        <v>21.34</v>
      </c>
      <c r="KH6" s="1">
        <v>12.74</v>
      </c>
      <c r="KI6" s="1">
        <v>25.87</v>
      </c>
      <c r="KJ6" s="1">
        <v>0.16</v>
      </c>
      <c r="KK6" s="1">
        <v>0.79</v>
      </c>
      <c r="KL6" s="1">
        <v>0.27</v>
      </c>
      <c r="KM6" s="1">
        <v>0.08</v>
      </c>
      <c r="KN6" s="1">
        <v>0.65</v>
      </c>
      <c r="KO6" s="1">
        <v>0.81</v>
      </c>
      <c r="KP6" s="1">
        <v>0.19</v>
      </c>
      <c r="KQ6" s="1">
        <v>0.05</v>
      </c>
      <c r="KR6" s="1">
        <v>13.32</v>
      </c>
      <c r="KS6" s="614">
        <v>6919695</v>
      </c>
      <c r="KU6" s="614">
        <v>111715</v>
      </c>
      <c r="KV6" s="614">
        <v>743308</v>
      </c>
      <c r="KW6" s="614">
        <v>464913</v>
      </c>
      <c r="KX6" s="614">
        <v>507899</v>
      </c>
      <c r="KY6" s="614">
        <v>4142</v>
      </c>
      <c r="KZ6" s="614">
        <v>7627</v>
      </c>
      <c r="LA6" s="614">
        <v>5219486</v>
      </c>
      <c r="LC6" s="614">
        <v>38509353</v>
      </c>
      <c r="LD6" s="614">
        <v>4628393</v>
      </c>
      <c r="LT6" s="614">
        <v>4674945</v>
      </c>
      <c r="LU6" s="113">
        <v>2910.7</v>
      </c>
      <c r="LW6" s="614">
        <v>935819</v>
      </c>
    </row>
    <row r="7" spans="1:345" x14ac:dyDescent="0.3">
      <c r="A7" s="1" t="s">
        <v>5</v>
      </c>
      <c r="B7" s="1" t="s">
        <v>1337</v>
      </c>
      <c r="C7" s="1" t="s">
        <v>1338</v>
      </c>
      <c r="D7" s="1" t="s">
        <v>1339</v>
      </c>
      <c r="E7" s="1" t="s">
        <v>1340</v>
      </c>
      <c r="F7" s="1" t="s">
        <v>1341</v>
      </c>
      <c r="G7" s="1" t="s">
        <v>1342</v>
      </c>
      <c r="H7" s="1" t="s">
        <v>1343</v>
      </c>
      <c r="I7" s="614">
        <v>161076</v>
      </c>
      <c r="J7" s="1" t="s">
        <v>1344</v>
      </c>
      <c r="K7" s="614">
        <v>1485</v>
      </c>
      <c r="L7" s="1">
        <v>345</v>
      </c>
      <c r="M7" s="1">
        <v>195</v>
      </c>
      <c r="N7" s="1">
        <v>20</v>
      </c>
      <c r="O7" s="614">
        <v>7405</v>
      </c>
      <c r="P7" s="1">
        <v>164</v>
      </c>
      <c r="Q7" s="614">
        <v>51143</v>
      </c>
      <c r="R7" s="614">
        <v>6335</v>
      </c>
      <c r="S7" s="614">
        <v>509769</v>
      </c>
      <c r="T7" s="614">
        <v>78300</v>
      </c>
      <c r="W7" s="1">
        <v>1</v>
      </c>
      <c r="X7" s="1" t="s">
        <v>1345</v>
      </c>
      <c r="Y7" s="1" t="s">
        <v>1346</v>
      </c>
      <c r="Z7" s="1">
        <v>27215</v>
      </c>
      <c r="AA7" s="1">
        <v>5863</v>
      </c>
      <c r="AB7" s="1" t="s">
        <v>1345</v>
      </c>
      <c r="AC7" s="1" t="s">
        <v>1346</v>
      </c>
      <c r="AD7" s="1">
        <v>27215</v>
      </c>
      <c r="AE7" s="1">
        <v>2</v>
      </c>
      <c r="AF7" s="1" t="s">
        <v>4</v>
      </c>
      <c r="AH7" s="1" t="s">
        <v>6</v>
      </c>
      <c r="AI7" s="1" t="s">
        <v>1347</v>
      </c>
      <c r="AJ7" s="1" t="s">
        <v>1348</v>
      </c>
      <c r="AK7" s="1" t="s">
        <v>1349</v>
      </c>
      <c r="AL7" s="1" t="s">
        <v>1350</v>
      </c>
      <c r="AM7" s="1" t="s">
        <v>1351</v>
      </c>
      <c r="AN7" s="1" t="s">
        <v>1352</v>
      </c>
      <c r="AO7" s="1" t="s">
        <v>1353</v>
      </c>
      <c r="AP7" s="1" t="s">
        <v>1354</v>
      </c>
      <c r="AQ7" s="1" t="s">
        <v>1350</v>
      </c>
      <c r="AR7" s="1" t="s">
        <v>1355</v>
      </c>
      <c r="AS7" s="1" t="s">
        <v>1356</v>
      </c>
      <c r="AT7" s="1">
        <v>0</v>
      </c>
      <c r="AU7" s="1">
        <v>0</v>
      </c>
      <c r="AV7" s="1">
        <v>0</v>
      </c>
      <c r="AW7" s="616">
        <v>42917</v>
      </c>
      <c r="AX7" s="616">
        <v>43281</v>
      </c>
      <c r="AY7" s="1">
        <v>1</v>
      </c>
      <c r="AZ7" s="1">
        <v>4</v>
      </c>
      <c r="BA7" s="1">
        <v>0</v>
      </c>
      <c r="BB7" s="1">
        <v>0</v>
      </c>
      <c r="BC7" s="1">
        <v>5</v>
      </c>
      <c r="BE7" s="614">
        <v>11751</v>
      </c>
      <c r="BF7" s="1">
        <v>10</v>
      </c>
      <c r="BG7" s="1">
        <v>0</v>
      </c>
      <c r="BH7" s="1">
        <v>10</v>
      </c>
      <c r="BI7" s="1">
        <v>35.229999999999997</v>
      </c>
      <c r="BJ7" s="1">
        <v>45.23</v>
      </c>
      <c r="BK7" s="110">
        <v>0.22109999999999999</v>
      </c>
      <c r="BL7" s="614">
        <v>4194</v>
      </c>
      <c r="BM7" s="615">
        <v>77932</v>
      </c>
      <c r="BP7" s="1">
        <v>0</v>
      </c>
      <c r="BQ7" s="615">
        <v>43510</v>
      </c>
      <c r="BR7" s="615">
        <v>69618</v>
      </c>
      <c r="BS7" s="615">
        <v>56564</v>
      </c>
      <c r="BU7" s="615">
        <v>39843</v>
      </c>
      <c r="BV7" s="615">
        <v>63751</v>
      </c>
      <c r="BW7" s="615">
        <v>51796</v>
      </c>
      <c r="BY7" s="615">
        <v>39843</v>
      </c>
      <c r="BZ7" s="615">
        <v>63751</v>
      </c>
      <c r="CA7" s="614">
        <v>51796</v>
      </c>
      <c r="CC7" s="615">
        <v>47515</v>
      </c>
      <c r="CD7" s="615">
        <v>76025</v>
      </c>
      <c r="CE7" s="615">
        <v>61770</v>
      </c>
      <c r="DG7" s="615">
        <v>33411</v>
      </c>
      <c r="DH7" s="615">
        <v>53458</v>
      </c>
      <c r="DI7" s="615">
        <v>43435</v>
      </c>
      <c r="DK7" s="615">
        <v>25658</v>
      </c>
      <c r="DL7" s="615">
        <v>41050</v>
      </c>
      <c r="DM7" s="615">
        <v>33353</v>
      </c>
      <c r="DR7" s="615">
        <v>291000</v>
      </c>
      <c r="DS7" s="615">
        <v>2703847</v>
      </c>
      <c r="DT7" s="615">
        <v>2994847</v>
      </c>
      <c r="DU7" s="615">
        <v>188057</v>
      </c>
      <c r="DV7" s="615">
        <v>0</v>
      </c>
      <c r="DW7" s="615">
        <v>188057</v>
      </c>
      <c r="DX7" s="615">
        <v>2094</v>
      </c>
      <c r="DY7" s="615">
        <v>0</v>
      </c>
      <c r="DZ7" s="615">
        <v>2094</v>
      </c>
      <c r="EA7" s="615">
        <v>103444</v>
      </c>
      <c r="EB7" s="615">
        <v>3288442</v>
      </c>
      <c r="EC7" s="615">
        <v>1607565</v>
      </c>
      <c r="ED7" s="615">
        <v>498037</v>
      </c>
      <c r="EE7" s="615">
        <v>2105602</v>
      </c>
      <c r="EF7" s="615">
        <v>132890</v>
      </c>
      <c r="EG7" s="615">
        <v>42208</v>
      </c>
      <c r="EH7" s="615">
        <v>114306</v>
      </c>
      <c r="EI7" s="615">
        <v>289404</v>
      </c>
      <c r="EJ7" s="615">
        <v>404575</v>
      </c>
      <c r="EK7" s="615">
        <v>2799581</v>
      </c>
      <c r="EL7" s="615">
        <v>488861</v>
      </c>
      <c r="EM7" s="110">
        <v>0.1487</v>
      </c>
      <c r="EN7" s="615">
        <v>0</v>
      </c>
      <c r="EO7" s="615">
        <v>0</v>
      </c>
      <c r="EP7" s="615">
        <v>0</v>
      </c>
      <c r="EQ7" s="615">
        <v>0</v>
      </c>
      <c r="ER7" s="615">
        <v>0</v>
      </c>
      <c r="ES7" s="615">
        <v>0</v>
      </c>
      <c r="ET7" s="614">
        <v>52115</v>
      </c>
      <c r="EU7" s="614">
        <v>286821</v>
      </c>
      <c r="EV7" s="614">
        <v>51189</v>
      </c>
      <c r="EW7" s="614">
        <v>9067</v>
      </c>
      <c r="EX7" s="614">
        <v>42678</v>
      </c>
      <c r="EY7" s="614">
        <v>45662</v>
      </c>
      <c r="FA7" s="614">
        <v>19821</v>
      </c>
      <c r="FB7" s="614">
        <v>96851</v>
      </c>
      <c r="FC7" s="614">
        <v>9067</v>
      </c>
      <c r="FD7" s="614">
        <v>62499</v>
      </c>
      <c r="FE7" s="614">
        <v>168417</v>
      </c>
      <c r="FF7" s="614">
        <v>3197</v>
      </c>
      <c r="FG7" s="1">
        <v>227</v>
      </c>
      <c r="FI7" s="614">
        <v>168417</v>
      </c>
      <c r="FJ7" s="614">
        <v>13860</v>
      </c>
      <c r="FK7" s="614">
        <v>26802</v>
      </c>
      <c r="FL7" s="614">
        <v>1784</v>
      </c>
      <c r="FM7" s="1">
        <v>9</v>
      </c>
      <c r="FN7" s="1">
        <v>89</v>
      </c>
      <c r="FO7" s="1">
        <v>98</v>
      </c>
      <c r="FP7" s="614">
        <v>43153</v>
      </c>
      <c r="FQ7" s="614">
        <v>3563</v>
      </c>
      <c r="FR7" s="1">
        <v>0</v>
      </c>
      <c r="FS7" s="1">
        <v>0</v>
      </c>
      <c r="FT7" s="614">
        <v>11162</v>
      </c>
      <c r="FU7" s="614">
        <v>3168</v>
      </c>
      <c r="FV7" s="1">
        <v>997</v>
      </c>
      <c r="GA7" s="1">
        <v>0</v>
      </c>
      <c r="GF7" s="614">
        <v>2459</v>
      </c>
      <c r="GG7" s="614">
        <v>7890</v>
      </c>
      <c r="GH7" s="1">
        <v>0</v>
      </c>
      <c r="GI7" s="1">
        <v>44</v>
      </c>
      <c r="GJ7" s="614">
        <v>56774</v>
      </c>
      <c r="GK7" s="614">
        <v>14621</v>
      </c>
      <c r="GL7" s="1">
        <v>997</v>
      </c>
      <c r="GM7" s="1">
        <v>44</v>
      </c>
      <c r="GN7" s="1">
        <v>135</v>
      </c>
      <c r="GP7" s="614">
        <v>198717</v>
      </c>
      <c r="GQ7" s="614">
        <v>19477</v>
      </c>
      <c r="GR7" s="614">
        <v>154004</v>
      </c>
      <c r="GS7" s="614">
        <v>52726</v>
      </c>
      <c r="GU7" s="614">
        <v>31016</v>
      </c>
      <c r="GV7" s="614">
        <v>251443</v>
      </c>
      <c r="GW7" s="614">
        <v>19477</v>
      </c>
      <c r="GX7" s="614">
        <v>185020</v>
      </c>
      <c r="GY7" s="614">
        <v>455940</v>
      </c>
      <c r="GZ7" s="614">
        <v>5794</v>
      </c>
      <c r="HA7" s="614">
        <v>462131</v>
      </c>
      <c r="HB7" s="614">
        <v>49298</v>
      </c>
      <c r="HC7" s="614">
        <v>243514</v>
      </c>
      <c r="HD7" s="1">
        <v>397</v>
      </c>
      <c r="HE7" s="614">
        <v>9878</v>
      </c>
      <c r="HF7" s="614">
        <v>302690</v>
      </c>
      <c r="HG7" s="614">
        <v>764821</v>
      </c>
      <c r="HH7" s="614">
        <v>1904</v>
      </c>
      <c r="HI7" s="614">
        <v>16689</v>
      </c>
      <c r="HJ7" s="614">
        <v>18593</v>
      </c>
      <c r="HK7" s="614">
        <v>1930</v>
      </c>
      <c r="HL7" s="614">
        <v>8730</v>
      </c>
      <c r="HM7" s="614">
        <v>10660</v>
      </c>
      <c r="HN7" s="1">
        <v>0</v>
      </c>
      <c r="HO7" s="1">
        <v>364</v>
      </c>
      <c r="HP7" s="1">
        <v>364</v>
      </c>
      <c r="HQ7" s="614">
        <v>2553</v>
      </c>
      <c r="HR7" s="614">
        <v>32170</v>
      </c>
      <c r="HS7" s="614">
        <v>57686</v>
      </c>
      <c r="HT7" s="614">
        <v>67154</v>
      </c>
      <c r="HU7" s="614">
        <v>124840</v>
      </c>
      <c r="HV7" s="614">
        <v>157010</v>
      </c>
      <c r="HW7" s="614">
        <v>59958</v>
      </c>
      <c r="HX7" s="614">
        <v>303836</v>
      </c>
      <c r="HY7" s="614">
        <v>796991</v>
      </c>
      <c r="HZ7" s="614">
        <v>796991</v>
      </c>
      <c r="IA7" s="614">
        <v>921831</v>
      </c>
      <c r="IB7" s="614">
        <v>204497</v>
      </c>
      <c r="IC7" s="614">
        <v>3117</v>
      </c>
      <c r="IF7" s="1">
        <v>1</v>
      </c>
      <c r="IG7" s="110">
        <v>9.69E-2</v>
      </c>
      <c r="IH7" s="110">
        <v>8.0000000000000004E-4</v>
      </c>
      <c r="II7" s="110">
        <v>0.2525</v>
      </c>
      <c r="IJ7" s="110">
        <v>0</v>
      </c>
      <c r="IK7" s="110">
        <v>0.19789999999999999</v>
      </c>
      <c r="IL7" s="110">
        <v>2.9999999999999997E-4</v>
      </c>
      <c r="IM7" s="110">
        <v>0.58720000000000006</v>
      </c>
      <c r="IN7" s="110">
        <v>9.9299999999999999E-2</v>
      </c>
      <c r="IO7" s="110">
        <v>0.25659999999999999</v>
      </c>
      <c r="IP7" s="110">
        <v>0.74709999999999999</v>
      </c>
      <c r="IQ7" s="110">
        <v>0.95960000000000001</v>
      </c>
      <c r="IR7" s="110">
        <v>4.0399999999999998E-2</v>
      </c>
      <c r="IS7" s="614">
        <v>54105</v>
      </c>
      <c r="IT7" s="614">
        <v>44268</v>
      </c>
      <c r="IU7" s="614">
        <v>98373</v>
      </c>
      <c r="IV7" s="110">
        <v>0.61070000000000002</v>
      </c>
      <c r="IW7" s="614">
        <v>459119</v>
      </c>
      <c r="IY7" s="1">
        <v>607</v>
      </c>
      <c r="IZ7" s="1">
        <v>70</v>
      </c>
      <c r="JA7" s="1">
        <v>775</v>
      </c>
      <c r="JB7" s="1">
        <v>44</v>
      </c>
      <c r="JC7" s="1">
        <v>6</v>
      </c>
      <c r="JD7" s="1">
        <v>104</v>
      </c>
      <c r="JE7" s="1">
        <v>651</v>
      </c>
      <c r="JF7" s="1">
        <v>76</v>
      </c>
      <c r="JG7" s="1">
        <v>879</v>
      </c>
      <c r="JH7" s="614">
        <v>1606</v>
      </c>
      <c r="JI7" s="614">
        <v>1452</v>
      </c>
      <c r="JJ7" s="1">
        <v>154</v>
      </c>
      <c r="JK7" s="1">
        <v>155</v>
      </c>
      <c r="JL7" s="614">
        <v>1117</v>
      </c>
      <c r="JM7" s="1">
        <v>38</v>
      </c>
      <c r="JN7" s="1">
        <v>125</v>
      </c>
      <c r="JU7" s="614">
        <v>5106</v>
      </c>
      <c r="JV7" s="1">
        <v>562</v>
      </c>
      <c r="JW7" s="614">
        <v>20508</v>
      </c>
      <c r="JX7" s="614">
        <v>2039</v>
      </c>
      <c r="JY7" s="1">
        <v>502</v>
      </c>
      <c r="JZ7" s="614">
        <v>10950</v>
      </c>
      <c r="KA7" s="614">
        <v>7145</v>
      </c>
      <c r="KB7" s="614">
        <v>1064</v>
      </c>
      <c r="KC7" s="614">
        <v>31458</v>
      </c>
      <c r="KD7" s="614">
        <v>39667</v>
      </c>
      <c r="KE7" s="614">
        <v>26176</v>
      </c>
      <c r="KF7" s="614">
        <v>13491</v>
      </c>
      <c r="KG7" s="1">
        <v>24.7</v>
      </c>
      <c r="KH7" s="1">
        <v>10.98</v>
      </c>
      <c r="KI7" s="1">
        <v>35.79</v>
      </c>
      <c r="KJ7" s="1">
        <v>0.18</v>
      </c>
      <c r="KK7" s="1">
        <v>0.79</v>
      </c>
      <c r="KL7" s="1">
        <v>0.41</v>
      </c>
      <c r="KM7" s="1">
        <v>0.05</v>
      </c>
      <c r="KN7" s="1">
        <v>0.55000000000000004</v>
      </c>
      <c r="KO7" s="1">
        <v>0.9</v>
      </c>
      <c r="KP7" s="1">
        <v>0.1</v>
      </c>
      <c r="KQ7" s="1">
        <v>0.03</v>
      </c>
      <c r="KR7" s="1">
        <v>14</v>
      </c>
      <c r="KS7" s="614">
        <v>60785</v>
      </c>
      <c r="KU7" s="1">
        <v>324</v>
      </c>
      <c r="KV7" s="614">
        <v>3329</v>
      </c>
      <c r="KW7" s="1">
        <v>200</v>
      </c>
      <c r="KX7" s="1">
        <v>333</v>
      </c>
      <c r="KY7" s="1">
        <v>68</v>
      </c>
      <c r="KZ7" s="1">
        <v>95</v>
      </c>
      <c r="LA7" s="614">
        <v>105664</v>
      </c>
      <c r="LC7" s="614">
        <v>284057</v>
      </c>
      <c r="LD7" s="614">
        <v>11485</v>
      </c>
      <c r="LG7" s="1" t="s">
        <v>1357</v>
      </c>
      <c r="LH7" s="1" t="s">
        <v>1358</v>
      </c>
      <c r="LI7" s="1" t="s">
        <v>1345</v>
      </c>
      <c r="LJ7" s="1" t="s">
        <v>1346</v>
      </c>
      <c r="LK7" s="1">
        <v>27215</v>
      </c>
      <c r="LL7" s="1">
        <v>5863</v>
      </c>
      <c r="LM7" s="1" t="s">
        <v>1345</v>
      </c>
      <c r="LN7" s="1" t="s">
        <v>1346</v>
      </c>
      <c r="LO7" s="1">
        <v>27215</v>
      </c>
      <c r="LP7" s="1">
        <v>5863</v>
      </c>
      <c r="LQ7" s="1" t="s">
        <v>1347</v>
      </c>
      <c r="LR7" s="1">
        <v>3362293588</v>
      </c>
      <c r="LS7" s="1">
        <v>3362293592</v>
      </c>
      <c r="LT7" s="614">
        <v>56056</v>
      </c>
      <c r="LU7" s="1">
        <v>45.23</v>
      </c>
      <c r="LW7" s="614">
        <v>11751</v>
      </c>
      <c r="LX7" s="1">
        <v>52</v>
      </c>
      <c r="MA7" s="1">
        <v>2</v>
      </c>
      <c r="MB7" s="1" t="s">
        <v>1359</v>
      </c>
      <c r="MC7" s="1">
        <v>0</v>
      </c>
      <c r="MD7" s="1" t="s">
        <v>1360</v>
      </c>
      <c r="ME7" s="1">
        <v>214.08</v>
      </c>
      <c r="MF7" s="1">
        <v>65.88</v>
      </c>
    </row>
    <row r="8" spans="1:345" x14ac:dyDescent="0.3">
      <c r="A8" s="1" t="s">
        <v>8</v>
      </c>
      <c r="B8" s="1" t="s">
        <v>1361</v>
      </c>
      <c r="C8" s="1" t="s">
        <v>1338</v>
      </c>
      <c r="D8" s="1" t="s">
        <v>1362</v>
      </c>
      <c r="E8" s="1" t="s">
        <v>1340</v>
      </c>
      <c r="F8" s="1" t="s">
        <v>1341</v>
      </c>
      <c r="G8" s="1" t="s">
        <v>1363</v>
      </c>
      <c r="H8" s="1" t="s">
        <v>1343</v>
      </c>
      <c r="I8" s="614">
        <v>76497</v>
      </c>
      <c r="J8" s="1" t="s">
        <v>1344</v>
      </c>
      <c r="K8" s="1">
        <v>492</v>
      </c>
      <c r="L8" s="1">
        <v>78</v>
      </c>
      <c r="M8" s="1">
        <v>40</v>
      </c>
      <c r="N8" s="1">
        <v>21</v>
      </c>
      <c r="O8" s="614">
        <v>2385</v>
      </c>
      <c r="P8" s="1">
        <v>529</v>
      </c>
      <c r="Q8" s="614">
        <v>8654</v>
      </c>
      <c r="R8" s="614">
        <v>1054</v>
      </c>
      <c r="S8" s="614">
        <v>123152</v>
      </c>
      <c r="T8" s="614">
        <v>28040</v>
      </c>
      <c r="W8" s="1">
        <v>1</v>
      </c>
      <c r="X8" s="1" t="s">
        <v>1364</v>
      </c>
      <c r="Y8" s="1" t="s">
        <v>1365</v>
      </c>
      <c r="Z8" s="1">
        <v>27986</v>
      </c>
      <c r="AA8" s="1">
        <v>68</v>
      </c>
      <c r="AB8" s="1" t="s">
        <v>1366</v>
      </c>
      <c r="AC8" s="1" t="s">
        <v>1365</v>
      </c>
      <c r="AD8" s="1">
        <v>27986</v>
      </c>
      <c r="AE8" s="1">
        <v>1</v>
      </c>
      <c r="AF8" s="1" t="s">
        <v>7</v>
      </c>
      <c r="AH8" s="1" t="s">
        <v>9</v>
      </c>
      <c r="AI8" s="1" t="s">
        <v>1367</v>
      </c>
      <c r="AJ8" s="1" t="s">
        <v>1368</v>
      </c>
      <c r="AK8" s="1" t="s">
        <v>1369</v>
      </c>
      <c r="AL8" s="1" t="s">
        <v>1370</v>
      </c>
      <c r="AM8" s="1" t="s">
        <v>1371</v>
      </c>
      <c r="AN8" s="1" t="s">
        <v>1368</v>
      </c>
      <c r="AO8" s="1" t="s">
        <v>299</v>
      </c>
      <c r="AP8" s="1" t="s">
        <v>1369</v>
      </c>
      <c r="AQ8" s="1" t="s">
        <v>1370</v>
      </c>
      <c r="AR8" s="1" t="s">
        <v>1371</v>
      </c>
      <c r="AS8" s="1" t="s">
        <v>1372</v>
      </c>
      <c r="AT8" s="1">
        <v>0</v>
      </c>
      <c r="AU8" s="1">
        <v>0</v>
      </c>
      <c r="AV8" s="1">
        <v>0</v>
      </c>
      <c r="AW8" s="616">
        <v>42917</v>
      </c>
      <c r="AX8" s="616">
        <v>43281</v>
      </c>
      <c r="AY8" s="1">
        <v>1</v>
      </c>
      <c r="AZ8" s="1">
        <v>6</v>
      </c>
      <c r="BA8" s="1">
        <v>0</v>
      </c>
      <c r="BB8" s="1">
        <v>2</v>
      </c>
      <c r="BC8" s="1">
        <v>9</v>
      </c>
      <c r="BE8" s="614">
        <v>15288</v>
      </c>
      <c r="BF8" s="1">
        <v>1</v>
      </c>
      <c r="BG8" s="1">
        <v>1</v>
      </c>
      <c r="BH8" s="1">
        <v>2</v>
      </c>
      <c r="BI8" s="1">
        <v>17</v>
      </c>
      <c r="BJ8" s="1">
        <v>19</v>
      </c>
      <c r="BK8" s="110">
        <v>5.2600000000000001E-2</v>
      </c>
      <c r="BL8" s="1">
        <v>175</v>
      </c>
      <c r="BM8" s="615">
        <v>59483</v>
      </c>
      <c r="BQ8" s="615">
        <v>19357</v>
      </c>
      <c r="BR8" s="615">
        <v>45000</v>
      </c>
      <c r="BS8" s="615">
        <v>25789</v>
      </c>
      <c r="DK8" s="615">
        <v>18200</v>
      </c>
      <c r="DL8" s="615">
        <v>25000</v>
      </c>
      <c r="DM8" s="615">
        <v>21654</v>
      </c>
      <c r="DO8" s="615">
        <v>42000</v>
      </c>
      <c r="DP8" s="615">
        <v>50000</v>
      </c>
      <c r="DQ8" s="615">
        <v>44000</v>
      </c>
      <c r="DR8" s="615">
        <v>229695</v>
      </c>
      <c r="DS8" s="615">
        <v>520395</v>
      </c>
      <c r="DT8" s="615">
        <v>750090</v>
      </c>
      <c r="DU8" s="615">
        <v>404639</v>
      </c>
      <c r="DV8" s="615">
        <v>0</v>
      </c>
      <c r="DW8" s="615">
        <v>404639</v>
      </c>
      <c r="DX8" s="615">
        <v>75726</v>
      </c>
      <c r="DY8" s="615">
        <v>0</v>
      </c>
      <c r="DZ8" s="615">
        <v>75726</v>
      </c>
      <c r="EA8" s="615">
        <v>130195</v>
      </c>
      <c r="EB8" s="615">
        <v>1360650</v>
      </c>
      <c r="EC8" s="615">
        <v>608833</v>
      </c>
      <c r="ED8" s="615">
        <v>174017</v>
      </c>
      <c r="EE8" s="615">
        <v>782850</v>
      </c>
      <c r="EF8" s="615">
        <v>79908</v>
      </c>
      <c r="EG8" s="615">
        <v>22241</v>
      </c>
      <c r="EH8" s="615">
        <v>4829</v>
      </c>
      <c r="EI8" s="615">
        <v>106978</v>
      </c>
      <c r="EJ8" s="615">
        <v>372479</v>
      </c>
      <c r="EK8" s="615">
        <v>1262307</v>
      </c>
      <c r="EL8" s="615">
        <v>98343</v>
      </c>
      <c r="EM8" s="110">
        <v>7.2300000000000003E-2</v>
      </c>
      <c r="EN8" s="615">
        <v>0</v>
      </c>
      <c r="EO8" s="615">
        <v>0</v>
      </c>
      <c r="EP8" s="615">
        <v>0</v>
      </c>
      <c r="EQ8" s="615">
        <v>0</v>
      </c>
      <c r="ER8" s="615">
        <v>0</v>
      </c>
      <c r="ES8" s="615">
        <v>0</v>
      </c>
      <c r="ET8" s="614">
        <v>23975</v>
      </c>
      <c r="EU8" s="614">
        <v>260886</v>
      </c>
      <c r="EV8" s="614">
        <v>55287</v>
      </c>
      <c r="EW8" s="614">
        <v>5419</v>
      </c>
      <c r="EX8" s="614">
        <v>41716</v>
      </c>
      <c r="EY8" s="614">
        <v>50322</v>
      </c>
      <c r="EZ8" s="614">
        <v>2044</v>
      </c>
      <c r="FA8" s="614">
        <v>20745</v>
      </c>
      <c r="FB8" s="614">
        <v>105609</v>
      </c>
      <c r="FC8" s="614">
        <v>7463</v>
      </c>
      <c r="FD8" s="614">
        <v>62461</v>
      </c>
      <c r="FE8" s="614">
        <v>175533</v>
      </c>
      <c r="FF8" s="1">
        <v>529</v>
      </c>
      <c r="FG8" s="1">
        <v>279</v>
      </c>
      <c r="FI8" s="614">
        <v>175533</v>
      </c>
      <c r="FJ8" s="614">
        <v>7596</v>
      </c>
      <c r="FK8" s="614">
        <v>12816</v>
      </c>
      <c r="FL8" s="614">
        <v>1997</v>
      </c>
      <c r="FM8" s="1">
        <v>4</v>
      </c>
      <c r="FN8" s="1">
        <v>89</v>
      </c>
      <c r="FO8" s="1">
        <v>93</v>
      </c>
      <c r="FP8" s="614">
        <v>43153</v>
      </c>
      <c r="FQ8" s="614">
        <v>3563</v>
      </c>
      <c r="FR8" s="1">
        <v>0</v>
      </c>
      <c r="FS8" s="1">
        <v>0</v>
      </c>
      <c r="FT8" s="614">
        <v>11162</v>
      </c>
      <c r="FU8" s="614">
        <v>3168</v>
      </c>
      <c r="FV8" s="1">
        <v>997</v>
      </c>
      <c r="GA8" s="1">
        <v>0</v>
      </c>
      <c r="GF8" s="1">
        <v>0</v>
      </c>
      <c r="GG8" s="1">
        <v>0</v>
      </c>
      <c r="GH8" s="1">
        <v>0</v>
      </c>
      <c r="GI8" s="1">
        <v>0</v>
      </c>
      <c r="GJ8" s="614">
        <v>54315</v>
      </c>
      <c r="GK8" s="614">
        <v>6731</v>
      </c>
      <c r="GL8" s="1">
        <v>997</v>
      </c>
      <c r="GM8" s="1">
        <v>0</v>
      </c>
      <c r="GN8" s="1">
        <v>7</v>
      </c>
      <c r="GP8" s="614">
        <v>26490</v>
      </c>
      <c r="GQ8" s="614">
        <v>3150</v>
      </c>
      <c r="GR8" s="614">
        <v>20162</v>
      </c>
      <c r="GS8" s="614">
        <v>6570</v>
      </c>
      <c r="GT8" s="1">
        <v>303</v>
      </c>
      <c r="GU8" s="614">
        <v>3779</v>
      </c>
      <c r="GV8" s="614">
        <v>33060</v>
      </c>
      <c r="GW8" s="614">
        <v>3453</v>
      </c>
      <c r="GX8" s="614">
        <v>23941</v>
      </c>
      <c r="GY8" s="614">
        <v>60454</v>
      </c>
      <c r="GZ8" s="1">
        <v>423</v>
      </c>
      <c r="HA8" s="614">
        <v>60877</v>
      </c>
      <c r="HB8" s="614">
        <v>3877</v>
      </c>
      <c r="HC8" s="614">
        <v>11873</v>
      </c>
      <c r="HE8" s="1">
        <v>11</v>
      </c>
      <c r="HF8" s="614">
        <v>15761</v>
      </c>
      <c r="HG8" s="614">
        <v>76638</v>
      </c>
      <c r="HH8" s="1">
        <v>155</v>
      </c>
      <c r="HI8" s="1">
        <v>32</v>
      </c>
      <c r="HJ8" s="1">
        <v>187</v>
      </c>
      <c r="HK8" s="1">
        <v>89</v>
      </c>
      <c r="HL8" s="1">
        <v>35</v>
      </c>
      <c r="HM8" s="1">
        <v>124</v>
      </c>
      <c r="HN8" s="1">
        <v>0</v>
      </c>
      <c r="HO8" s="1">
        <v>4</v>
      </c>
      <c r="HP8" s="1">
        <v>4</v>
      </c>
      <c r="HQ8" s="1">
        <v>0</v>
      </c>
      <c r="HR8" s="1">
        <v>315</v>
      </c>
      <c r="HS8" s="614">
        <v>2188</v>
      </c>
      <c r="HT8" s="1">
        <v>0</v>
      </c>
      <c r="HU8" s="614">
        <v>2188</v>
      </c>
      <c r="HV8" s="614">
        <v>2503</v>
      </c>
      <c r="HW8" s="614">
        <v>4001</v>
      </c>
      <c r="HX8" s="614">
        <v>15878</v>
      </c>
      <c r="HY8" s="614">
        <v>76953</v>
      </c>
      <c r="HZ8" s="614">
        <v>76953</v>
      </c>
      <c r="IA8" s="614">
        <v>79141</v>
      </c>
      <c r="IB8" s="614">
        <v>27394</v>
      </c>
      <c r="IC8" s="1">
        <v>240</v>
      </c>
      <c r="IF8" s="1">
        <v>1</v>
      </c>
      <c r="IG8" s="110">
        <v>5.2900000000000003E-2</v>
      </c>
      <c r="IH8" s="110">
        <v>1.1000000000000001E-3</v>
      </c>
      <c r="II8" s="110">
        <v>0.23780000000000001</v>
      </c>
      <c r="IJ8" s="110">
        <v>0</v>
      </c>
      <c r="IK8" s="110">
        <v>0.2082</v>
      </c>
      <c r="IL8" s="110">
        <v>4.0000000000000002E-4</v>
      </c>
      <c r="IM8" s="110">
        <v>0.67279999999999995</v>
      </c>
      <c r="IN8" s="110">
        <v>5.4899999999999997E-2</v>
      </c>
      <c r="IO8" s="110">
        <v>0.35599999999999998</v>
      </c>
      <c r="IP8" s="110">
        <v>0.76180000000000003</v>
      </c>
      <c r="IQ8" s="110">
        <v>0.99590000000000001</v>
      </c>
      <c r="IR8" s="110">
        <v>4.1000000000000003E-3</v>
      </c>
      <c r="IS8" s="614">
        <v>28348</v>
      </c>
      <c r="IT8" s="614">
        <v>6897</v>
      </c>
      <c r="IU8" s="614">
        <v>35245</v>
      </c>
      <c r="IV8" s="110">
        <v>0.4607</v>
      </c>
      <c r="IW8" s="614">
        <v>101765</v>
      </c>
      <c r="IY8" s="1">
        <v>346</v>
      </c>
      <c r="IZ8" s="1">
        <v>61</v>
      </c>
      <c r="JA8" s="1">
        <v>305</v>
      </c>
      <c r="JB8" s="1">
        <v>31</v>
      </c>
      <c r="JC8" s="1">
        <v>18</v>
      </c>
      <c r="JD8" s="1">
        <v>136</v>
      </c>
      <c r="JE8" s="1">
        <v>377</v>
      </c>
      <c r="JF8" s="1">
        <v>79</v>
      </c>
      <c r="JG8" s="1">
        <v>441</v>
      </c>
      <c r="JH8" s="1">
        <v>897</v>
      </c>
      <c r="JI8" s="1">
        <v>712</v>
      </c>
      <c r="JJ8" s="1">
        <v>185</v>
      </c>
      <c r="JK8" s="1">
        <v>12</v>
      </c>
      <c r="JL8" s="1">
        <v>35</v>
      </c>
      <c r="JM8" s="1">
        <v>6</v>
      </c>
      <c r="JN8" s="1">
        <v>28</v>
      </c>
      <c r="JO8" s="1">
        <v>100</v>
      </c>
      <c r="JP8" s="614">
        <v>2740</v>
      </c>
      <c r="JQ8" s="1">
        <v>42</v>
      </c>
      <c r="JR8" s="1">
        <v>326</v>
      </c>
      <c r="JS8" s="1">
        <v>80</v>
      </c>
      <c r="JT8" s="1">
        <v>997</v>
      </c>
      <c r="JU8" s="614">
        <v>2479</v>
      </c>
      <c r="JV8" s="1">
        <v>465</v>
      </c>
      <c r="JW8" s="614">
        <v>4902</v>
      </c>
      <c r="JX8" s="1">
        <v>696</v>
      </c>
      <c r="JY8" s="1">
        <v>282</v>
      </c>
      <c r="JZ8" s="614">
        <v>5189</v>
      </c>
      <c r="KA8" s="614">
        <v>3175</v>
      </c>
      <c r="KB8" s="1">
        <v>747</v>
      </c>
      <c r="KC8" s="614">
        <v>10091</v>
      </c>
      <c r="KD8" s="614">
        <v>14013</v>
      </c>
      <c r="KE8" s="614">
        <v>7846</v>
      </c>
      <c r="KF8" s="614">
        <v>6167</v>
      </c>
      <c r="KG8" s="1">
        <v>15.62</v>
      </c>
      <c r="KH8" s="1">
        <v>8.42</v>
      </c>
      <c r="KI8" s="1">
        <v>22.88</v>
      </c>
      <c r="KJ8" s="1">
        <v>0.23</v>
      </c>
      <c r="KK8" s="1">
        <v>0.72</v>
      </c>
      <c r="KL8" s="1">
        <v>0.42</v>
      </c>
      <c r="KM8" s="1">
        <v>0.09</v>
      </c>
      <c r="KN8" s="1">
        <v>0.49</v>
      </c>
      <c r="KO8" s="1">
        <v>0.79</v>
      </c>
      <c r="KP8" s="1">
        <v>0.21</v>
      </c>
      <c r="KQ8" s="1">
        <v>0.05</v>
      </c>
      <c r="KR8" s="1">
        <v>9.4600000000000009</v>
      </c>
      <c r="KS8" s="614">
        <v>5373</v>
      </c>
      <c r="KU8" s="1">
        <v>280</v>
      </c>
      <c r="KV8" s="614">
        <v>1068</v>
      </c>
      <c r="KW8" s="1">
        <v>0</v>
      </c>
      <c r="KX8" s="1">
        <v>0</v>
      </c>
      <c r="KY8" s="1">
        <v>40</v>
      </c>
      <c r="KZ8" s="1">
        <v>150</v>
      </c>
      <c r="LA8" s="614">
        <v>29943</v>
      </c>
      <c r="LC8" s="614">
        <v>74846</v>
      </c>
      <c r="LD8" s="614">
        <v>33358</v>
      </c>
      <c r="LG8" s="1" t="s">
        <v>1373</v>
      </c>
      <c r="LH8" s="1" t="s">
        <v>1374</v>
      </c>
      <c r="LI8" s="1" t="s">
        <v>1364</v>
      </c>
      <c r="LJ8" s="1" t="s">
        <v>1365</v>
      </c>
      <c r="LK8" s="1">
        <v>27986</v>
      </c>
      <c r="LL8" s="1">
        <v>68</v>
      </c>
      <c r="LM8" s="1" t="s">
        <v>1366</v>
      </c>
      <c r="LN8" s="1" t="s">
        <v>1365</v>
      </c>
      <c r="LO8" s="1">
        <v>27986</v>
      </c>
      <c r="LP8" s="1">
        <v>68</v>
      </c>
      <c r="LQ8" s="1" t="s">
        <v>1367</v>
      </c>
      <c r="LR8" s="1">
        <v>2523587855</v>
      </c>
      <c r="LS8" s="1">
        <v>2523580368</v>
      </c>
      <c r="LT8" s="614">
        <v>32361</v>
      </c>
      <c r="LU8" s="1">
        <v>13.45</v>
      </c>
      <c r="LW8" s="614">
        <v>15288</v>
      </c>
      <c r="LX8" s="1">
        <v>52</v>
      </c>
      <c r="MA8" s="1">
        <v>13</v>
      </c>
      <c r="MB8" s="1" t="s">
        <v>1375</v>
      </c>
      <c r="MC8" s="1">
        <v>0</v>
      </c>
      <c r="MD8" s="1" t="s">
        <v>1360</v>
      </c>
      <c r="ME8" s="1">
        <v>11.17</v>
      </c>
      <c r="MF8" s="1">
        <v>11.7</v>
      </c>
    </row>
    <row r="9" spans="1:345" x14ac:dyDescent="0.3">
      <c r="A9" s="1" t="s">
        <v>11</v>
      </c>
      <c r="B9" s="1" t="s">
        <v>1376</v>
      </c>
      <c r="C9" s="1" t="s">
        <v>1338</v>
      </c>
      <c r="D9" s="1" t="s">
        <v>1339</v>
      </c>
      <c r="E9" s="1" t="s">
        <v>1340</v>
      </c>
      <c r="F9" s="1" t="s">
        <v>1341</v>
      </c>
      <c r="G9" s="1" t="s">
        <v>1342</v>
      </c>
      <c r="H9" s="1" t="s">
        <v>1343</v>
      </c>
      <c r="I9" s="614">
        <v>38452</v>
      </c>
      <c r="J9" s="1" t="s">
        <v>1344</v>
      </c>
      <c r="K9" s="1">
        <v>667</v>
      </c>
      <c r="L9" s="1">
        <v>99</v>
      </c>
      <c r="M9" s="1">
        <v>64</v>
      </c>
      <c r="N9" s="1">
        <v>2</v>
      </c>
      <c r="O9" s="614">
        <v>1438</v>
      </c>
      <c r="P9" s="1">
        <v>27</v>
      </c>
      <c r="Q9" s="614">
        <v>9900</v>
      </c>
      <c r="R9" s="614">
        <v>1589</v>
      </c>
      <c r="S9" s="614">
        <v>621480</v>
      </c>
      <c r="T9" s="614">
        <v>308280</v>
      </c>
      <c r="W9" s="1">
        <v>1</v>
      </c>
      <c r="X9" s="1" t="s">
        <v>1377</v>
      </c>
      <c r="Y9" s="1" t="s">
        <v>1378</v>
      </c>
      <c r="Z9" s="1">
        <v>28681</v>
      </c>
      <c r="AA9" s="1">
        <v>2698</v>
      </c>
      <c r="AB9" s="1" t="s">
        <v>1377</v>
      </c>
      <c r="AC9" s="1" t="s">
        <v>1378</v>
      </c>
      <c r="AD9" s="1">
        <v>28681</v>
      </c>
      <c r="AE9" s="1">
        <v>2</v>
      </c>
      <c r="AF9" s="1" t="s">
        <v>10</v>
      </c>
      <c r="AH9" s="1" t="s">
        <v>6</v>
      </c>
      <c r="AI9" s="1" t="s">
        <v>1379</v>
      </c>
      <c r="AJ9" s="1" t="s">
        <v>1380</v>
      </c>
      <c r="AK9" s="1" t="s">
        <v>1381</v>
      </c>
      <c r="AL9" s="1" t="s">
        <v>1382</v>
      </c>
      <c r="AM9" s="1" t="s">
        <v>1383</v>
      </c>
      <c r="AN9" s="1" t="s">
        <v>1380</v>
      </c>
      <c r="AO9" s="1" t="s">
        <v>448</v>
      </c>
      <c r="AP9" s="1" t="s">
        <v>1381</v>
      </c>
      <c r="AQ9" s="1" t="s">
        <v>1382</v>
      </c>
      <c r="AR9" s="1" t="s">
        <v>1383</v>
      </c>
      <c r="AS9" s="1" t="s">
        <v>1384</v>
      </c>
      <c r="AT9" s="1">
        <v>0</v>
      </c>
      <c r="AU9" s="1">
        <v>0</v>
      </c>
      <c r="AV9" s="1">
        <v>0</v>
      </c>
      <c r="AW9" s="616">
        <v>42917</v>
      </c>
      <c r="AX9" s="616">
        <v>43281</v>
      </c>
      <c r="AY9" s="1">
        <v>1</v>
      </c>
      <c r="AZ9" s="1">
        <v>2</v>
      </c>
      <c r="BA9" s="1">
        <v>0</v>
      </c>
      <c r="BB9" s="1">
        <v>0</v>
      </c>
      <c r="BC9" s="1">
        <v>3</v>
      </c>
      <c r="BE9" s="614">
        <v>4893</v>
      </c>
      <c r="BF9" s="1">
        <v>1</v>
      </c>
      <c r="BG9" s="1">
        <v>0</v>
      </c>
      <c r="BH9" s="1">
        <v>1</v>
      </c>
      <c r="BI9" s="1">
        <v>9.24</v>
      </c>
      <c r="BJ9" s="1">
        <v>10.24</v>
      </c>
      <c r="BK9" s="110">
        <v>9.7699999999999995E-2</v>
      </c>
      <c r="BL9" s="1">
        <v>690</v>
      </c>
      <c r="BM9" s="615">
        <v>49182</v>
      </c>
      <c r="BQ9" s="615">
        <v>29283</v>
      </c>
      <c r="BR9" s="615">
        <v>29283</v>
      </c>
      <c r="BS9" s="615">
        <v>29283</v>
      </c>
      <c r="CN9" s="615">
        <v>30015</v>
      </c>
      <c r="CO9" s="615">
        <v>30015</v>
      </c>
      <c r="CP9" s="615">
        <v>30015</v>
      </c>
      <c r="CV9" s="615">
        <v>24606</v>
      </c>
      <c r="CW9" s="615">
        <v>28567</v>
      </c>
      <c r="CX9" s="615">
        <v>26586</v>
      </c>
      <c r="DG9" s="615">
        <v>29283</v>
      </c>
      <c r="DH9" s="615">
        <v>29283</v>
      </c>
      <c r="DI9" s="615">
        <v>29283</v>
      </c>
      <c r="DK9" s="615">
        <v>20211</v>
      </c>
      <c r="DL9" s="615">
        <v>22318</v>
      </c>
      <c r="DM9" s="615">
        <v>21644</v>
      </c>
      <c r="DR9" s="615">
        <v>0</v>
      </c>
      <c r="DS9" s="615">
        <v>405721</v>
      </c>
      <c r="DT9" s="615">
        <v>405721</v>
      </c>
      <c r="DU9" s="615">
        <v>100110</v>
      </c>
      <c r="DV9" s="615">
        <v>0</v>
      </c>
      <c r="DW9" s="615">
        <v>100110</v>
      </c>
      <c r="DX9" s="615">
        <v>0</v>
      </c>
      <c r="DY9" s="615">
        <v>0</v>
      </c>
      <c r="DZ9" s="615">
        <v>0</v>
      </c>
      <c r="EA9" s="615">
        <v>12700</v>
      </c>
      <c r="EB9" s="615">
        <v>518531</v>
      </c>
      <c r="EC9" s="615">
        <v>259153</v>
      </c>
      <c r="ED9" s="615">
        <v>108975</v>
      </c>
      <c r="EE9" s="615">
        <v>368128</v>
      </c>
      <c r="EF9" s="615">
        <v>32602</v>
      </c>
      <c r="EG9" s="615">
        <v>4454</v>
      </c>
      <c r="EH9" s="615">
        <v>5649</v>
      </c>
      <c r="EI9" s="615">
        <v>42705</v>
      </c>
      <c r="EJ9" s="615">
        <v>55595</v>
      </c>
      <c r="EK9" s="615">
        <v>466428</v>
      </c>
      <c r="EL9" s="615">
        <v>52103</v>
      </c>
      <c r="EM9" s="110">
        <v>0.10050000000000001</v>
      </c>
      <c r="EN9" s="615">
        <v>0</v>
      </c>
      <c r="EO9" s="615">
        <v>0</v>
      </c>
      <c r="EP9" s="615">
        <v>0</v>
      </c>
      <c r="EQ9" s="615">
        <v>0</v>
      </c>
      <c r="ER9" s="615">
        <v>0</v>
      </c>
      <c r="ES9" s="615">
        <v>0</v>
      </c>
      <c r="ET9" s="614">
        <v>14494</v>
      </c>
      <c r="EU9" s="614">
        <v>127386</v>
      </c>
      <c r="EV9" s="614">
        <v>17160</v>
      </c>
      <c r="EW9" s="614">
        <v>4102</v>
      </c>
      <c r="EX9" s="614">
        <v>14460</v>
      </c>
      <c r="EY9" s="614">
        <v>11723</v>
      </c>
      <c r="EZ9" s="1">
        <v>1</v>
      </c>
      <c r="FA9" s="614">
        <v>6232</v>
      </c>
      <c r="FB9" s="614">
        <v>28883</v>
      </c>
      <c r="FC9" s="614">
        <v>4103</v>
      </c>
      <c r="FD9" s="614">
        <v>20692</v>
      </c>
      <c r="FE9" s="614">
        <v>53678</v>
      </c>
      <c r="FF9" s="1">
        <v>131</v>
      </c>
      <c r="FG9" s="1">
        <v>69</v>
      </c>
      <c r="FI9" s="614">
        <v>53678</v>
      </c>
      <c r="FJ9" s="614">
        <v>2570</v>
      </c>
      <c r="FK9" s="614">
        <v>4086</v>
      </c>
      <c r="FL9" s="1">
        <v>0</v>
      </c>
      <c r="FM9" s="1">
        <v>1</v>
      </c>
      <c r="FN9" s="1">
        <v>89</v>
      </c>
      <c r="FO9" s="1">
        <v>90</v>
      </c>
      <c r="FP9" s="614">
        <v>43153</v>
      </c>
      <c r="FQ9" s="614">
        <v>3563</v>
      </c>
      <c r="FR9" s="1">
        <v>0</v>
      </c>
      <c r="FS9" s="1">
        <v>0</v>
      </c>
      <c r="FT9" s="614">
        <v>11162</v>
      </c>
      <c r="FU9" s="614">
        <v>3168</v>
      </c>
      <c r="FV9" s="1">
        <v>997</v>
      </c>
      <c r="GF9" s="1">
        <v>444</v>
      </c>
      <c r="GG9" s="614">
        <v>4275</v>
      </c>
      <c r="GH9" s="1">
        <v>0</v>
      </c>
      <c r="GI9" s="1">
        <v>0</v>
      </c>
      <c r="GJ9" s="614">
        <v>54759</v>
      </c>
      <c r="GK9" s="614">
        <v>11006</v>
      </c>
      <c r="GL9" s="1">
        <v>997</v>
      </c>
      <c r="GM9" s="1">
        <v>0</v>
      </c>
      <c r="GN9" s="1">
        <v>20</v>
      </c>
      <c r="GP9" s="614">
        <v>23084</v>
      </c>
      <c r="GQ9" s="614">
        <v>4725</v>
      </c>
      <c r="GR9" s="614">
        <v>23588</v>
      </c>
      <c r="GS9" s="614">
        <v>4987</v>
      </c>
      <c r="GT9" s="1">
        <v>12</v>
      </c>
      <c r="GU9" s="614">
        <v>3752</v>
      </c>
      <c r="GV9" s="614">
        <v>28071</v>
      </c>
      <c r="GW9" s="614">
        <v>4737</v>
      </c>
      <c r="GX9" s="614">
        <v>27340</v>
      </c>
      <c r="GY9" s="614">
        <v>60148</v>
      </c>
      <c r="GZ9" s="1">
        <v>0</v>
      </c>
      <c r="HA9" s="614">
        <v>60346</v>
      </c>
      <c r="HB9" s="614">
        <v>4036</v>
      </c>
      <c r="HC9" s="614">
        <v>17026</v>
      </c>
      <c r="HD9" s="1">
        <v>198</v>
      </c>
      <c r="HE9" s="1">
        <v>2</v>
      </c>
      <c r="HF9" s="614">
        <v>21064</v>
      </c>
      <c r="HG9" s="614">
        <v>81410</v>
      </c>
      <c r="HH9" s="1">
        <v>41</v>
      </c>
      <c r="HI9" s="1">
        <v>217</v>
      </c>
      <c r="HJ9" s="1">
        <v>258</v>
      </c>
      <c r="HK9" s="1">
        <v>519</v>
      </c>
      <c r="HL9" s="1">
        <v>74</v>
      </c>
      <c r="HM9" s="1">
        <v>593</v>
      </c>
      <c r="HN9" s="1">
        <v>0</v>
      </c>
      <c r="HO9" s="1">
        <v>0</v>
      </c>
      <c r="HP9" s="1">
        <v>0</v>
      </c>
      <c r="HQ9" s="1">
        <v>0</v>
      </c>
      <c r="HR9" s="1">
        <v>851</v>
      </c>
      <c r="HS9" s="1">
        <v>757</v>
      </c>
      <c r="HT9" s="614">
        <v>2927</v>
      </c>
      <c r="HU9" s="614">
        <v>3684</v>
      </c>
      <c r="HV9" s="614">
        <v>4535</v>
      </c>
      <c r="HW9" s="614">
        <v>4629</v>
      </c>
      <c r="HX9" s="614">
        <v>21655</v>
      </c>
      <c r="HY9" s="614">
        <v>82261</v>
      </c>
      <c r="HZ9" s="614">
        <v>82261</v>
      </c>
      <c r="IA9" s="614">
        <v>85945</v>
      </c>
      <c r="IC9" s="1">
        <v>25</v>
      </c>
      <c r="IF9" s="1">
        <v>1</v>
      </c>
      <c r="IG9" s="110">
        <v>3.9899999999999998E-2</v>
      </c>
      <c r="IH9" s="110">
        <v>5.0000000000000001E-4</v>
      </c>
      <c r="II9" s="110">
        <v>0.52410000000000001</v>
      </c>
      <c r="IJ9" s="110">
        <v>0</v>
      </c>
      <c r="IK9" s="110">
        <v>0.4299</v>
      </c>
      <c r="IL9" s="110">
        <v>6.9999999999999999E-4</v>
      </c>
      <c r="IM9" s="110">
        <v>0.4214</v>
      </c>
      <c r="IN9" s="110">
        <v>0.1066</v>
      </c>
      <c r="IO9" s="110">
        <v>0</v>
      </c>
      <c r="IP9" s="110">
        <v>0.47520000000000001</v>
      </c>
      <c r="IQ9" s="110">
        <v>0.98970000000000002</v>
      </c>
      <c r="IR9" s="110">
        <v>1.03E-2</v>
      </c>
      <c r="IS9" s="614">
        <v>11702</v>
      </c>
      <c r="IT9" s="614">
        <v>3647</v>
      </c>
      <c r="IU9" s="614">
        <v>15349</v>
      </c>
      <c r="IV9" s="110">
        <v>0.3992</v>
      </c>
      <c r="IW9" s="614">
        <v>43328</v>
      </c>
      <c r="IY9" s="1">
        <v>86</v>
      </c>
      <c r="IZ9" s="1">
        <v>23</v>
      </c>
      <c r="JA9" s="1">
        <v>237</v>
      </c>
      <c r="JB9" s="1">
        <v>30</v>
      </c>
      <c r="JC9" s="1">
        <v>9</v>
      </c>
      <c r="JD9" s="1">
        <v>548</v>
      </c>
      <c r="JE9" s="1">
        <v>116</v>
      </c>
      <c r="JF9" s="1">
        <v>32</v>
      </c>
      <c r="JG9" s="1">
        <v>785</v>
      </c>
      <c r="JH9" s="1">
        <v>933</v>
      </c>
      <c r="JI9" s="1">
        <v>346</v>
      </c>
      <c r="JJ9" s="1">
        <v>587</v>
      </c>
      <c r="JK9" s="1">
        <v>0</v>
      </c>
      <c r="JL9" s="1">
        <v>0</v>
      </c>
      <c r="JM9" s="1">
        <v>0</v>
      </c>
      <c r="JN9" s="1">
        <v>0</v>
      </c>
      <c r="JO9" s="1">
        <v>0</v>
      </c>
      <c r="JP9" s="1">
        <v>0</v>
      </c>
      <c r="JQ9" s="1">
        <v>0</v>
      </c>
      <c r="JR9" s="1">
        <v>0</v>
      </c>
      <c r="JS9" s="1">
        <v>0</v>
      </c>
      <c r="JT9" s="1">
        <v>0</v>
      </c>
      <c r="JU9" s="614">
        <v>1396</v>
      </c>
      <c r="JV9" s="1">
        <v>216</v>
      </c>
      <c r="JW9" s="614">
        <v>2433</v>
      </c>
      <c r="JX9" s="1">
        <v>488</v>
      </c>
      <c r="JY9" s="1">
        <v>647</v>
      </c>
      <c r="JZ9" s="614">
        <v>4080</v>
      </c>
      <c r="KA9" s="614">
        <v>1884</v>
      </c>
      <c r="KB9" s="1">
        <v>863</v>
      </c>
      <c r="KC9" s="614">
        <v>6513</v>
      </c>
      <c r="KD9" s="614">
        <v>9260</v>
      </c>
      <c r="KE9" s="614">
        <v>4045</v>
      </c>
      <c r="KF9" s="614">
        <v>5215</v>
      </c>
      <c r="KG9" s="1">
        <v>9.92</v>
      </c>
      <c r="KH9" s="1">
        <v>16.239999999999998</v>
      </c>
      <c r="KI9" s="1">
        <v>8.3000000000000007</v>
      </c>
      <c r="KJ9" s="1">
        <v>0.2</v>
      </c>
      <c r="KK9" s="1">
        <v>0.7</v>
      </c>
      <c r="KL9" s="1">
        <v>0.12</v>
      </c>
      <c r="KM9" s="1">
        <v>0.03</v>
      </c>
      <c r="KN9" s="1">
        <v>0.84</v>
      </c>
      <c r="KO9" s="1">
        <v>0.37</v>
      </c>
      <c r="KP9" s="1">
        <v>0.63</v>
      </c>
      <c r="KQ9" s="1">
        <v>0.09</v>
      </c>
      <c r="KR9" s="1">
        <v>26.97</v>
      </c>
      <c r="KS9" s="614">
        <v>2808</v>
      </c>
      <c r="KW9" s="614">
        <v>4579</v>
      </c>
      <c r="KX9" s="614">
        <v>4204</v>
      </c>
      <c r="KY9" s="1">
        <v>14</v>
      </c>
      <c r="KZ9" s="1">
        <v>16</v>
      </c>
      <c r="LA9" s="614">
        <v>11284</v>
      </c>
      <c r="LC9" s="614">
        <v>37267</v>
      </c>
      <c r="LG9" s="1" t="s">
        <v>10</v>
      </c>
      <c r="LH9" s="1" t="s">
        <v>1374</v>
      </c>
      <c r="LI9" s="1" t="s">
        <v>1377</v>
      </c>
      <c r="LJ9" s="1" t="s">
        <v>1378</v>
      </c>
      <c r="LK9" s="1">
        <v>28681</v>
      </c>
      <c r="LL9" s="1">
        <v>2639</v>
      </c>
      <c r="LM9" s="1" t="s">
        <v>1377</v>
      </c>
      <c r="LN9" s="1" t="s">
        <v>1378</v>
      </c>
      <c r="LO9" s="1">
        <v>28681</v>
      </c>
      <c r="LP9" s="1">
        <v>2639</v>
      </c>
      <c r="LQ9" s="1" t="s">
        <v>1379</v>
      </c>
      <c r="LR9" s="1">
        <v>8286324058</v>
      </c>
      <c r="LS9" s="1">
        <v>8286321094</v>
      </c>
      <c r="LT9" s="614">
        <v>10620</v>
      </c>
      <c r="LU9" s="1">
        <v>10.28</v>
      </c>
      <c r="LW9" s="614">
        <v>4893</v>
      </c>
      <c r="LX9" s="1">
        <v>52</v>
      </c>
      <c r="MA9" s="1">
        <v>3</v>
      </c>
      <c r="MB9" s="1" t="s">
        <v>1385</v>
      </c>
      <c r="MC9" s="1">
        <v>0</v>
      </c>
      <c r="MD9" s="1" t="s">
        <v>1360</v>
      </c>
      <c r="ME9" s="1">
        <v>85.8</v>
      </c>
      <c r="MF9" s="1">
        <v>83.1</v>
      </c>
    </row>
    <row r="10" spans="1:345" x14ac:dyDescent="0.3">
      <c r="A10" s="1" t="s">
        <v>13</v>
      </c>
      <c r="B10" s="1" t="s">
        <v>1386</v>
      </c>
      <c r="C10" s="1" t="s">
        <v>1338</v>
      </c>
      <c r="D10" s="1" t="s">
        <v>1362</v>
      </c>
      <c r="E10" s="1" t="s">
        <v>1387</v>
      </c>
      <c r="F10" s="1" t="s">
        <v>1341</v>
      </c>
      <c r="G10" s="1" t="s">
        <v>1363</v>
      </c>
      <c r="H10" s="1" t="s">
        <v>1343</v>
      </c>
      <c r="I10" s="614">
        <v>153924</v>
      </c>
      <c r="J10" s="1" t="s">
        <v>1344</v>
      </c>
      <c r="K10" s="614">
        <v>1914</v>
      </c>
      <c r="L10" s="1">
        <v>367</v>
      </c>
      <c r="M10" s="1">
        <v>319</v>
      </c>
      <c r="N10" s="1">
        <v>27</v>
      </c>
      <c r="O10" s="614">
        <v>11510</v>
      </c>
      <c r="P10" s="1">
        <v>329</v>
      </c>
      <c r="Q10" s="614">
        <v>73061</v>
      </c>
      <c r="R10" s="614">
        <v>8594</v>
      </c>
      <c r="S10" s="614">
        <v>602310</v>
      </c>
      <c r="T10" s="614">
        <v>214586</v>
      </c>
      <c r="W10" s="1">
        <v>1</v>
      </c>
      <c r="X10" s="1" t="s">
        <v>1388</v>
      </c>
      <c r="Y10" s="1" t="s">
        <v>1389</v>
      </c>
      <c r="Z10" s="1">
        <v>28694</v>
      </c>
      <c r="AB10" s="1" t="s">
        <v>1388</v>
      </c>
      <c r="AC10" s="1" t="s">
        <v>1389</v>
      </c>
      <c r="AD10" s="1">
        <v>28694</v>
      </c>
      <c r="AE10" s="1">
        <v>2</v>
      </c>
      <c r="AF10" s="1" t="s">
        <v>12</v>
      </c>
      <c r="AH10" s="1" t="s">
        <v>9</v>
      </c>
      <c r="AI10" s="1" t="s">
        <v>1390</v>
      </c>
      <c r="AJ10" s="1" t="s">
        <v>1391</v>
      </c>
      <c r="AK10" s="1" t="s">
        <v>1392</v>
      </c>
      <c r="AL10" s="1" t="s">
        <v>1393</v>
      </c>
      <c r="AM10" s="1" t="s">
        <v>1394</v>
      </c>
      <c r="AN10" s="1" t="s">
        <v>1395</v>
      </c>
      <c r="AO10" s="1" t="s">
        <v>1396</v>
      </c>
      <c r="AP10" s="1" t="s">
        <v>1392</v>
      </c>
      <c r="AQ10" s="1" t="s">
        <v>1393</v>
      </c>
      <c r="AR10" s="1" t="s">
        <v>1394</v>
      </c>
      <c r="AS10" s="1" t="s">
        <v>1397</v>
      </c>
      <c r="AT10" s="1">
        <v>0</v>
      </c>
      <c r="AU10" s="1">
        <v>0</v>
      </c>
      <c r="AV10" s="1">
        <v>0</v>
      </c>
      <c r="AW10" s="616">
        <v>42917</v>
      </c>
      <c r="AX10" s="616">
        <v>43281</v>
      </c>
      <c r="AY10" s="1">
        <v>0</v>
      </c>
      <c r="AZ10" s="1">
        <v>5</v>
      </c>
      <c r="BA10" s="1">
        <v>0</v>
      </c>
      <c r="BB10" s="1">
        <v>3</v>
      </c>
      <c r="BC10" s="1">
        <v>8</v>
      </c>
      <c r="BE10" s="614">
        <v>11300</v>
      </c>
      <c r="BF10" s="1">
        <v>8.6300000000000008</v>
      </c>
      <c r="BG10" s="1">
        <v>3</v>
      </c>
      <c r="BH10" s="1">
        <v>11.63</v>
      </c>
      <c r="BI10" s="1">
        <v>36.880000000000003</v>
      </c>
      <c r="BJ10" s="1">
        <v>48.51</v>
      </c>
      <c r="BK10" s="110">
        <v>0.1779</v>
      </c>
      <c r="BL10" s="614">
        <v>6808</v>
      </c>
      <c r="BM10" s="615">
        <v>70351</v>
      </c>
      <c r="BQ10" s="615">
        <v>25062</v>
      </c>
      <c r="BR10" s="615">
        <v>35435</v>
      </c>
      <c r="BS10" s="615">
        <v>30248</v>
      </c>
      <c r="BU10" s="615">
        <v>33559</v>
      </c>
      <c r="BV10" s="615">
        <v>36571</v>
      </c>
      <c r="BW10" s="615">
        <v>35176</v>
      </c>
      <c r="BY10" s="615">
        <v>35363</v>
      </c>
      <c r="BZ10" s="615">
        <v>38963</v>
      </c>
      <c r="CA10" s="614">
        <v>35961</v>
      </c>
      <c r="CC10" s="615">
        <v>26587</v>
      </c>
      <c r="CD10" s="615">
        <v>31217</v>
      </c>
      <c r="CE10" s="615">
        <v>28436</v>
      </c>
      <c r="CG10" s="615">
        <v>24564</v>
      </c>
      <c r="CH10" s="615">
        <v>35367</v>
      </c>
      <c r="CI10" s="614">
        <v>30708</v>
      </c>
      <c r="CN10" s="615">
        <v>27591</v>
      </c>
      <c r="CO10" s="615">
        <v>27591</v>
      </c>
      <c r="CP10" s="615">
        <v>27591</v>
      </c>
      <c r="CR10" s="615">
        <v>27050</v>
      </c>
      <c r="CS10" s="615">
        <v>30058</v>
      </c>
      <c r="CT10" s="615">
        <v>29012</v>
      </c>
      <c r="DG10" s="615">
        <v>18161</v>
      </c>
      <c r="DH10" s="615">
        <v>20060</v>
      </c>
      <c r="DI10" s="615">
        <v>19292</v>
      </c>
      <c r="DK10" s="615">
        <v>15392</v>
      </c>
      <c r="DL10" s="615">
        <v>27164</v>
      </c>
      <c r="DM10" s="615">
        <v>18288</v>
      </c>
      <c r="DO10" s="615">
        <v>48425</v>
      </c>
      <c r="DP10" s="615">
        <v>48425</v>
      </c>
      <c r="DQ10" s="615">
        <v>48425</v>
      </c>
      <c r="DR10" s="615">
        <v>2000</v>
      </c>
      <c r="DS10" s="615">
        <v>1602085</v>
      </c>
      <c r="DT10" s="615">
        <v>1604085</v>
      </c>
      <c r="DU10" s="615">
        <v>395536</v>
      </c>
      <c r="DV10" s="615">
        <v>0</v>
      </c>
      <c r="DW10" s="615">
        <v>395536</v>
      </c>
      <c r="DX10" s="615">
        <v>49171</v>
      </c>
      <c r="DY10" s="615">
        <v>0</v>
      </c>
      <c r="DZ10" s="615">
        <v>49171</v>
      </c>
      <c r="EA10" s="615">
        <v>307841</v>
      </c>
      <c r="EB10" s="615">
        <v>2356633</v>
      </c>
      <c r="EC10" s="615">
        <v>1345388</v>
      </c>
      <c r="ED10" s="615">
        <v>379084</v>
      </c>
      <c r="EE10" s="615">
        <v>1724472</v>
      </c>
      <c r="EF10" s="615">
        <v>115273</v>
      </c>
      <c r="EG10" s="615">
        <v>15506</v>
      </c>
      <c r="EH10" s="615">
        <v>16002</v>
      </c>
      <c r="EI10" s="615">
        <v>146781</v>
      </c>
      <c r="EJ10" s="615">
        <v>444441</v>
      </c>
      <c r="EK10" s="615">
        <v>2315694</v>
      </c>
      <c r="EL10" s="615">
        <v>40939</v>
      </c>
      <c r="EM10" s="110">
        <v>1.7399999999999999E-2</v>
      </c>
      <c r="EN10" s="615">
        <v>0</v>
      </c>
      <c r="EO10" s="615">
        <v>0</v>
      </c>
      <c r="EP10" s="615">
        <v>0</v>
      </c>
      <c r="EQ10" s="615">
        <v>0</v>
      </c>
      <c r="ER10" s="615">
        <v>0</v>
      </c>
      <c r="ES10" s="615">
        <v>0</v>
      </c>
      <c r="ET10" s="614">
        <v>24688</v>
      </c>
      <c r="EU10" s="614">
        <v>291600</v>
      </c>
      <c r="EV10" s="614">
        <v>65845</v>
      </c>
      <c r="EW10" s="614">
        <v>10356</v>
      </c>
      <c r="EX10" s="614">
        <v>48049</v>
      </c>
      <c r="EY10" s="614">
        <v>62234</v>
      </c>
      <c r="EZ10" s="1">
        <v>303</v>
      </c>
      <c r="FA10" s="614">
        <v>17050</v>
      </c>
      <c r="FB10" s="614">
        <v>128079</v>
      </c>
      <c r="FC10" s="614">
        <v>10659</v>
      </c>
      <c r="FD10" s="614">
        <v>65099</v>
      </c>
      <c r="FE10" s="614">
        <v>203837</v>
      </c>
      <c r="FF10" s="614">
        <v>2169</v>
      </c>
      <c r="FG10" s="1">
        <v>176</v>
      </c>
      <c r="FI10" s="614">
        <v>203837</v>
      </c>
      <c r="FJ10" s="614">
        <v>10148</v>
      </c>
      <c r="FK10" s="614">
        <v>10767</v>
      </c>
      <c r="FL10" s="1">
        <v>209</v>
      </c>
      <c r="FM10" s="1">
        <v>1</v>
      </c>
      <c r="FN10" s="1">
        <v>89</v>
      </c>
      <c r="FO10" s="1">
        <v>90</v>
      </c>
      <c r="FP10" s="614">
        <v>43153</v>
      </c>
      <c r="FQ10" s="614">
        <v>3563</v>
      </c>
      <c r="FR10" s="1">
        <v>0</v>
      </c>
      <c r="FS10" s="1">
        <v>0</v>
      </c>
      <c r="FT10" s="614">
        <v>11162</v>
      </c>
      <c r="FU10" s="614">
        <v>3168</v>
      </c>
      <c r="FV10" s="1">
        <v>997</v>
      </c>
      <c r="GF10" s="614">
        <v>1951</v>
      </c>
      <c r="GG10" s="1">
        <v>210</v>
      </c>
      <c r="GI10" s="1">
        <v>0</v>
      </c>
      <c r="GJ10" s="614">
        <v>56266</v>
      </c>
      <c r="GK10" s="614">
        <v>6941</v>
      </c>
      <c r="GL10" s="1">
        <v>997</v>
      </c>
      <c r="GM10" s="1">
        <v>0</v>
      </c>
      <c r="GN10" s="1">
        <v>161</v>
      </c>
      <c r="GP10" s="614">
        <v>180570</v>
      </c>
      <c r="GQ10" s="614">
        <v>22915</v>
      </c>
      <c r="GR10" s="614">
        <v>161641</v>
      </c>
      <c r="GS10" s="614">
        <v>55877</v>
      </c>
      <c r="GT10" s="1">
        <v>482</v>
      </c>
      <c r="GU10" s="614">
        <v>29981</v>
      </c>
      <c r="GV10" s="614">
        <v>236447</v>
      </c>
      <c r="GW10" s="614">
        <v>23397</v>
      </c>
      <c r="GX10" s="614">
        <v>191622</v>
      </c>
      <c r="GY10" s="614">
        <v>451466</v>
      </c>
      <c r="GZ10" s="614">
        <v>2977</v>
      </c>
      <c r="HA10" s="614">
        <v>456433</v>
      </c>
      <c r="HB10" s="614">
        <v>32760</v>
      </c>
      <c r="HC10" s="614">
        <v>97900</v>
      </c>
      <c r="HD10" s="614">
        <v>1990</v>
      </c>
      <c r="HE10" s="1">
        <v>973</v>
      </c>
      <c r="HF10" s="614">
        <v>131633</v>
      </c>
      <c r="HG10" s="614">
        <v>588066</v>
      </c>
      <c r="HH10" s="1">
        <v>420</v>
      </c>
      <c r="HI10" s="614">
        <v>13716</v>
      </c>
      <c r="HJ10" s="614">
        <v>14136</v>
      </c>
      <c r="HK10" s="1">
        <v>456</v>
      </c>
      <c r="HL10" s="614">
        <v>2556</v>
      </c>
      <c r="HM10" s="614">
        <v>3012</v>
      </c>
      <c r="HN10" s="1">
        <v>0</v>
      </c>
      <c r="HO10" s="1">
        <v>628</v>
      </c>
      <c r="HP10" s="1">
        <v>628</v>
      </c>
      <c r="HQ10" s="1">
        <v>0</v>
      </c>
      <c r="HR10" s="614">
        <v>17776</v>
      </c>
      <c r="HS10" s="614">
        <v>37485</v>
      </c>
      <c r="HT10" s="614">
        <v>21965</v>
      </c>
      <c r="HU10" s="614">
        <v>59450</v>
      </c>
      <c r="HV10" s="614">
        <v>77226</v>
      </c>
      <c r="HW10" s="614">
        <v>35772</v>
      </c>
      <c r="HX10" s="614">
        <v>134300</v>
      </c>
      <c r="HY10" s="614">
        <v>605842</v>
      </c>
      <c r="HZ10" s="614">
        <v>605842</v>
      </c>
      <c r="IA10" s="614">
        <v>665292</v>
      </c>
      <c r="IB10" s="614">
        <v>250316</v>
      </c>
      <c r="IC10" s="1">
        <v>853</v>
      </c>
      <c r="IF10" s="1">
        <v>1</v>
      </c>
      <c r="IG10" s="110">
        <v>4.0300000000000002E-2</v>
      </c>
      <c r="IH10" s="110">
        <v>5.9999999999999995E-4</v>
      </c>
      <c r="II10" s="110">
        <v>0.22020000000000001</v>
      </c>
      <c r="IJ10" s="110">
        <v>0</v>
      </c>
      <c r="IK10" s="110">
        <v>0.193</v>
      </c>
      <c r="IL10" s="110">
        <v>2.9999999999999997E-4</v>
      </c>
      <c r="IM10" s="110">
        <v>0.69899999999999995</v>
      </c>
      <c r="IN10" s="110">
        <v>5.8599999999999999E-2</v>
      </c>
      <c r="IO10" s="110">
        <v>0.41320000000000001</v>
      </c>
      <c r="IP10" s="110">
        <v>0.77949999999999997</v>
      </c>
      <c r="IQ10" s="110">
        <v>0.97070000000000001</v>
      </c>
      <c r="IR10" s="110">
        <v>2.93E-2</v>
      </c>
      <c r="IS10" s="614">
        <v>44154</v>
      </c>
      <c r="IT10" s="614">
        <v>29556</v>
      </c>
      <c r="IU10" s="614">
        <v>73710</v>
      </c>
      <c r="IV10" s="110">
        <v>0.47889999999999999</v>
      </c>
      <c r="IW10" s="614">
        <v>386686</v>
      </c>
      <c r="IY10" s="1">
        <v>474</v>
      </c>
      <c r="IZ10" s="1">
        <v>90</v>
      </c>
      <c r="JA10" s="614">
        <v>1085</v>
      </c>
      <c r="JB10" s="1">
        <v>89</v>
      </c>
      <c r="JC10" s="1">
        <v>2</v>
      </c>
      <c r="JD10" s="1">
        <v>138</v>
      </c>
      <c r="JE10" s="1">
        <v>563</v>
      </c>
      <c r="JF10" s="1">
        <v>92</v>
      </c>
      <c r="JG10" s="614">
        <v>1223</v>
      </c>
      <c r="JH10" s="614">
        <v>1878</v>
      </c>
      <c r="JI10" s="614">
        <v>1649</v>
      </c>
      <c r="JJ10" s="1">
        <v>229</v>
      </c>
      <c r="JK10" s="1">
        <v>7</v>
      </c>
      <c r="JL10" s="1">
        <v>48</v>
      </c>
      <c r="JM10" s="1">
        <v>75</v>
      </c>
      <c r="JN10" s="1">
        <v>217</v>
      </c>
      <c r="JO10" s="1">
        <v>800</v>
      </c>
      <c r="JP10" s="614">
        <v>13795</v>
      </c>
      <c r="JQ10" s="1">
        <v>10</v>
      </c>
      <c r="JR10" s="1">
        <v>110</v>
      </c>
      <c r="JS10" s="1">
        <v>130</v>
      </c>
      <c r="JT10" s="614">
        <v>2690</v>
      </c>
      <c r="JU10" s="614">
        <v>5620</v>
      </c>
      <c r="JV10" s="1">
        <v>475</v>
      </c>
      <c r="JW10" s="614">
        <v>23876</v>
      </c>
      <c r="JX10" s="614">
        <v>1512</v>
      </c>
      <c r="JY10" s="1">
        <v>121</v>
      </c>
      <c r="JZ10" s="614">
        <v>6525</v>
      </c>
      <c r="KA10" s="614">
        <v>7132</v>
      </c>
      <c r="KB10" s="1">
        <v>596</v>
      </c>
      <c r="KC10" s="614">
        <v>30401</v>
      </c>
      <c r="KD10" s="614">
        <v>38129</v>
      </c>
      <c r="KE10" s="614">
        <v>29971</v>
      </c>
      <c r="KF10" s="614">
        <v>8158</v>
      </c>
      <c r="KG10" s="1">
        <v>20.3</v>
      </c>
      <c r="KH10" s="1">
        <v>12.67</v>
      </c>
      <c r="KI10" s="1">
        <v>24.86</v>
      </c>
      <c r="KJ10" s="1">
        <v>0.19</v>
      </c>
      <c r="KK10" s="1">
        <v>0.8</v>
      </c>
      <c r="KL10" s="1">
        <v>0.3</v>
      </c>
      <c r="KM10" s="1">
        <v>0.05</v>
      </c>
      <c r="KN10" s="1">
        <v>0.65</v>
      </c>
      <c r="KO10" s="1">
        <v>0.88</v>
      </c>
      <c r="KP10" s="1">
        <v>0.12</v>
      </c>
      <c r="KQ10" s="1">
        <v>0.02</v>
      </c>
      <c r="KR10" s="1">
        <v>6.48</v>
      </c>
      <c r="KS10" s="614">
        <v>38840</v>
      </c>
      <c r="KU10" s="614">
        <v>1645</v>
      </c>
      <c r="KV10" s="614">
        <v>12526</v>
      </c>
      <c r="KW10" s="614">
        <v>17287</v>
      </c>
      <c r="KX10" s="614">
        <v>31142</v>
      </c>
      <c r="KY10" s="1">
        <v>66</v>
      </c>
      <c r="KZ10" s="1">
        <v>125</v>
      </c>
      <c r="LA10" s="614">
        <v>64604</v>
      </c>
      <c r="LC10" s="614">
        <v>104860</v>
      </c>
      <c r="LD10" s="614">
        <v>39407</v>
      </c>
      <c r="LG10" s="1" t="s">
        <v>1398</v>
      </c>
      <c r="LH10" s="1" t="s">
        <v>1374</v>
      </c>
      <c r="LI10" s="1" t="s">
        <v>1388</v>
      </c>
      <c r="LJ10" s="1" t="s">
        <v>1389</v>
      </c>
      <c r="LK10" s="1">
        <v>28694</v>
      </c>
      <c r="LL10" s="1">
        <v>9793</v>
      </c>
      <c r="LM10" s="1" t="s">
        <v>1388</v>
      </c>
      <c r="LN10" s="1" t="s">
        <v>1389</v>
      </c>
      <c r="LO10" s="1">
        <v>28694</v>
      </c>
      <c r="LQ10" s="1" t="s">
        <v>1390</v>
      </c>
      <c r="LR10" s="1">
        <v>3368462041</v>
      </c>
      <c r="LS10" s="1">
        <v>3368467503</v>
      </c>
      <c r="LT10" s="614">
        <v>71101</v>
      </c>
      <c r="LU10" s="1">
        <v>45.25</v>
      </c>
      <c r="LW10" s="614">
        <v>11300</v>
      </c>
      <c r="LX10" s="1">
        <v>52</v>
      </c>
      <c r="MA10" s="1">
        <v>7</v>
      </c>
      <c r="MB10" s="1" t="s">
        <v>1399</v>
      </c>
      <c r="MC10" s="1">
        <v>0</v>
      </c>
      <c r="MD10" s="1" t="s">
        <v>1400</v>
      </c>
      <c r="ME10" s="1">
        <v>100</v>
      </c>
      <c r="MF10" s="1">
        <v>100</v>
      </c>
    </row>
    <row r="11" spans="1:345" x14ac:dyDescent="0.3">
      <c r="A11" s="1" t="s">
        <v>15</v>
      </c>
      <c r="B11" s="1" t="s">
        <v>1401</v>
      </c>
      <c r="C11" s="1" t="s">
        <v>1338</v>
      </c>
      <c r="D11" s="1" t="s">
        <v>1362</v>
      </c>
      <c r="E11" s="1" t="s">
        <v>1387</v>
      </c>
      <c r="F11" s="1" t="s">
        <v>1341</v>
      </c>
      <c r="G11" s="1" t="s">
        <v>1363</v>
      </c>
      <c r="H11" s="1" t="s">
        <v>1343</v>
      </c>
      <c r="I11" s="614">
        <v>51508</v>
      </c>
      <c r="J11" s="1" t="s">
        <v>1344</v>
      </c>
      <c r="K11" s="1">
        <v>0</v>
      </c>
      <c r="L11" s="1">
        <v>0</v>
      </c>
      <c r="M11" s="1">
        <v>42</v>
      </c>
      <c r="N11" s="1">
        <v>5</v>
      </c>
      <c r="O11" s="1">
        <v>474</v>
      </c>
      <c r="P11" s="1">
        <v>28</v>
      </c>
      <c r="Q11" s="614">
        <v>9729</v>
      </c>
      <c r="R11" s="1">
        <v>822</v>
      </c>
      <c r="W11" s="1">
        <v>1</v>
      </c>
      <c r="X11" s="1" t="s">
        <v>1402</v>
      </c>
      <c r="Y11" s="1" t="s">
        <v>1403</v>
      </c>
      <c r="Z11" s="1">
        <v>28714</v>
      </c>
      <c r="AA11" s="1">
        <v>310</v>
      </c>
      <c r="AB11" s="1" t="s">
        <v>1404</v>
      </c>
      <c r="AC11" s="1" t="s">
        <v>1403</v>
      </c>
      <c r="AD11" s="1">
        <v>28714</v>
      </c>
      <c r="AE11" s="1">
        <v>1</v>
      </c>
      <c r="AF11" s="1" t="s">
        <v>14</v>
      </c>
      <c r="AH11" s="1" t="s">
        <v>9</v>
      </c>
      <c r="AI11" s="1" t="s">
        <v>1405</v>
      </c>
      <c r="AJ11" s="1" t="s">
        <v>1406</v>
      </c>
      <c r="AK11" s="1" t="s">
        <v>1407</v>
      </c>
      <c r="AM11" s="1" t="s">
        <v>1408</v>
      </c>
      <c r="AN11" s="1" t="s">
        <v>1409</v>
      </c>
      <c r="AO11" s="1" t="s">
        <v>1410</v>
      </c>
      <c r="AP11" s="1" t="s">
        <v>1407</v>
      </c>
      <c r="AR11" s="1" t="s">
        <v>1411</v>
      </c>
      <c r="AS11" s="1" t="s">
        <v>1412</v>
      </c>
      <c r="AT11" s="1">
        <v>0</v>
      </c>
      <c r="AU11" s="1">
        <v>0</v>
      </c>
      <c r="AV11" s="1">
        <v>0</v>
      </c>
      <c r="AW11" s="616">
        <v>42917</v>
      </c>
      <c r="AX11" s="616">
        <v>43281</v>
      </c>
      <c r="AY11" s="1">
        <v>0</v>
      </c>
      <c r="AZ11" s="1">
        <v>4</v>
      </c>
      <c r="BA11" s="1">
        <v>1</v>
      </c>
      <c r="BB11" s="1">
        <v>1</v>
      </c>
      <c r="BC11" s="1">
        <v>6</v>
      </c>
      <c r="BE11" s="614">
        <v>11841</v>
      </c>
      <c r="BF11" s="1">
        <v>2</v>
      </c>
      <c r="BG11" s="1">
        <v>0</v>
      </c>
      <c r="BH11" s="1">
        <v>2</v>
      </c>
      <c r="BI11" s="1">
        <v>19</v>
      </c>
      <c r="BJ11" s="1">
        <v>21</v>
      </c>
      <c r="BK11" s="110">
        <v>9.5200000000000007E-2</v>
      </c>
      <c r="BL11" s="614">
        <v>1152</v>
      </c>
      <c r="BM11" s="615">
        <v>42618</v>
      </c>
      <c r="BP11" s="1">
        <v>0</v>
      </c>
      <c r="BQ11" s="615">
        <v>22423</v>
      </c>
      <c r="BR11" s="615">
        <v>34802</v>
      </c>
      <c r="BS11" s="615">
        <v>27860</v>
      </c>
      <c r="BU11" s="615">
        <v>27000</v>
      </c>
      <c r="BV11" s="615">
        <v>32000</v>
      </c>
      <c r="BW11" s="615">
        <v>29500</v>
      </c>
      <c r="BY11" s="615">
        <v>0</v>
      </c>
      <c r="BZ11" s="615">
        <v>0</v>
      </c>
      <c r="CA11" s="1">
        <v>0</v>
      </c>
      <c r="CC11" s="615">
        <v>0</v>
      </c>
      <c r="CD11" s="615">
        <v>0</v>
      </c>
      <c r="CE11" s="615">
        <v>0</v>
      </c>
      <c r="CG11" s="615">
        <v>0</v>
      </c>
      <c r="CH11" s="615">
        <v>0</v>
      </c>
      <c r="CI11" s="1">
        <v>0</v>
      </c>
      <c r="CK11" s="615">
        <v>18720</v>
      </c>
      <c r="CL11" s="615">
        <v>23958</v>
      </c>
      <c r="CM11" s="615">
        <v>20030</v>
      </c>
      <c r="CN11" s="615">
        <v>0</v>
      </c>
      <c r="CO11" s="615">
        <v>0</v>
      </c>
      <c r="CP11" s="615">
        <v>0</v>
      </c>
      <c r="CR11" s="615">
        <v>0</v>
      </c>
      <c r="CS11" s="615">
        <v>0</v>
      </c>
      <c r="CT11" s="615">
        <v>0</v>
      </c>
      <c r="CV11" s="615">
        <v>0</v>
      </c>
      <c r="CW11" s="615">
        <v>0</v>
      </c>
      <c r="CX11" s="615">
        <v>0</v>
      </c>
      <c r="CZ11" s="615">
        <v>0</v>
      </c>
      <c r="DA11" s="615">
        <v>0</v>
      </c>
      <c r="DB11" s="615">
        <v>0</v>
      </c>
      <c r="DD11" s="615">
        <v>0</v>
      </c>
      <c r="DE11" s="615">
        <v>0</v>
      </c>
      <c r="DF11" s="615">
        <v>0</v>
      </c>
      <c r="DG11" s="615">
        <v>0</v>
      </c>
      <c r="DH11" s="615">
        <v>0</v>
      </c>
      <c r="DI11" s="615">
        <v>0</v>
      </c>
      <c r="DK11" s="615">
        <v>0</v>
      </c>
      <c r="DL11" s="615">
        <v>0</v>
      </c>
      <c r="DM11" s="615">
        <v>0</v>
      </c>
      <c r="DO11" s="615">
        <v>0</v>
      </c>
      <c r="DP11" s="615">
        <v>0</v>
      </c>
      <c r="DQ11" s="615">
        <v>0</v>
      </c>
      <c r="DR11" s="615">
        <v>85842</v>
      </c>
      <c r="DS11" s="615">
        <v>362363</v>
      </c>
      <c r="DT11" s="615">
        <v>448205</v>
      </c>
      <c r="DU11" s="615">
        <v>306560</v>
      </c>
      <c r="DV11" s="615">
        <v>0</v>
      </c>
      <c r="DW11" s="615">
        <v>306560</v>
      </c>
      <c r="DX11" s="615">
        <v>0</v>
      </c>
      <c r="DY11" s="615">
        <v>0</v>
      </c>
      <c r="DZ11" s="615">
        <v>0</v>
      </c>
      <c r="EA11" s="615">
        <v>170178</v>
      </c>
      <c r="EB11" s="615">
        <v>924943</v>
      </c>
      <c r="EC11" s="615">
        <v>403865</v>
      </c>
      <c r="ED11" s="615">
        <v>164858</v>
      </c>
      <c r="EE11" s="615">
        <v>568723</v>
      </c>
      <c r="EF11" s="615">
        <v>60600</v>
      </c>
      <c r="EG11" s="615">
        <v>0</v>
      </c>
      <c r="EH11" s="615">
        <v>0</v>
      </c>
      <c r="EI11" s="615">
        <v>60600</v>
      </c>
      <c r="EJ11" s="615">
        <v>251586</v>
      </c>
      <c r="EK11" s="615">
        <v>880909</v>
      </c>
      <c r="EL11" s="615">
        <v>44034</v>
      </c>
      <c r="EM11" s="110">
        <v>4.7600000000000003E-2</v>
      </c>
      <c r="EN11" s="615">
        <v>0</v>
      </c>
      <c r="EO11" s="615">
        <v>0</v>
      </c>
      <c r="EP11" s="615">
        <v>0</v>
      </c>
      <c r="EQ11" s="615">
        <v>0</v>
      </c>
      <c r="ER11" s="615">
        <v>0</v>
      </c>
      <c r="ES11" s="615">
        <v>0</v>
      </c>
      <c r="ET11" s="614">
        <v>13912</v>
      </c>
      <c r="EU11" s="614">
        <v>275167</v>
      </c>
      <c r="EV11" s="614">
        <v>62714</v>
      </c>
      <c r="EW11" s="614">
        <v>2332</v>
      </c>
      <c r="EX11" s="614">
        <v>23997</v>
      </c>
      <c r="EY11" s="614">
        <v>61756</v>
      </c>
      <c r="EZ11" s="1">
        <v>72</v>
      </c>
      <c r="FA11" s="614">
        <v>8136</v>
      </c>
      <c r="FB11" s="614">
        <v>124470</v>
      </c>
      <c r="FC11" s="614">
        <v>2404</v>
      </c>
      <c r="FD11" s="614">
        <v>32133</v>
      </c>
      <c r="FE11" s="614">
        <v>159007</v>
      </c>
      <c r="FF11" s="614">
        <v>5390</v>
      </c>
      <c r="FG11" s="1">
        <v>89</v>
      </c>
      <c r="FI11" s="614">
        <v>159007</v>
      </c>
      <c r="FJ11" s="614">
        <v>3631</v>
      </c>
      <c r="FK11" s="614">
        <v>3879</v>
      </c>
      <c r="FL11" s="614">
        <v>2182</v>
      </c>
      <c r="FM11" s="1">
        <v>1</v>
      </c>
      <c r="FN11" s="1">
        <v>89</v>
      </c>
      <c r="FO11" s="1">
        <v>90</v>
      </c>
      <c r="FP11" s="614">
        <v>43153</v>
      </c>
      <c r="FQ11" s="614">
        <v>3563</v>
      </c>
      <c r="FR11" s="1">
        <v>0</v>
      </c>
      <c r="FS11" s="1">
        <v>0</v>
      </c>
      <c r="FT11" s="614">
        <v>11162</v>
      </c>
      <c r="FU11" s="614">
        <v>3168</v>
      </c>
      <c r="FV11" s="1">
        <v>997</v>
      </c>
      <c r="FX11" s="614">
        <v>29733</v>
      </c>
      <c r="FY11" s="614">
        <v>2815</v>
      </c>
      <c r="FZ11" s="1">
        <v>284</v>
      </c>
      <c r="GF11" s="614">
        <v>6000</v>
      </c>
      <c r="GG11" s="1">
        <v>12</v>
      </c>
      <c r="GH11" s="1">
        <v>12</v>
      </c>
      <c r="GI11" s="1">
        <v>0</v>
      </c>
      <c r="GJ11" s="614">
        <v>90048</v>
      </c>
      <c r="GK11" s="614">
        <v>9558</v>
      </c>
      <c r="GL11" s="614">
        <v>1293</v>
      </c>
      <c r="GM11" s="1">
        <v>0</v>
      </c>
      <c r="GN11" s="1">
        <v>47</v>
      </c>
      <c r="GP11" s="614">
        <v>76816</v>
      </c>
      <c r="GQ11" s="614">
        <v>5283</v>
      </c>
      <c r="GR11" s="614">
        <v>121773</v>
      </c>
      <c r="GS11" s="614">
        <v>13405</v>
      </c>
      <c r="GT11" s="1">
        <v>28</v>
      </c>
      <c r="GU11" s="614">
        <v>25669</v>
      </c>
      <c r="GV11" s="614">
        <v>90221</v>
      </c>
      <c r="GW11" s="614">
        <v>5311</v>
      </c>
      <c r="GX11" s="614">
        <v>147442</v>
      </c>
      <c r="GY11" s="614">
        <v>242974</v>
      </c>
      <c r="GZ11" s="614">
        <v>1137</v>
      </c>
      <c r="HA11" s="614">
        <v>244348</v>
      </c>
      <c r="HB11" s="614">
        <v>3856</v>
      </c>
      <c r="HC11" s="614">
        <v>9086</v>
      </c>
      <c r="HD11" s="1">
        <v>237</v>
      </c>
      <c r="HE11" s="1">
        <v>470</v>
      </c>
      <c r="HF11" s="614">
        <v>13412</v>
      </c>
      <c r="HG11" s="614">
        <v>257760</v>
      </c>
      <c r="HH11" s="1">
        <v>120</v>
      </c>
      <c r="HI11" s="614">
        <v>4593</v>
      </c>
      <c r="HJ11" s="614">
        <v>4713</v>
      </c>
      <c r="HK11" s="1">
        <v>193</v>
      </c>
      <c r="HL11" s="614">
        <v>2327</v>
      </c>
      <c r="HM11" s="614">
        <v>2520</v>
      </c>
      <c r="HN11" s="1">
        <v>0</v>
      </c>
      <c r="HO11" s="1">
        <v>12</v>
      </c>
      <c r="HP11" s="1">
        <v>12</v>
      </c>
      <c r="HQ11" s="1">
        <v>0</v>
      </c>
      <c r="HR11" s="614">
        <v>7245</v>
      </c>
      <c r="HS11" s="614">
        <v>1458</v>
      </c>
      <c r="HT11" s="614">
        <v>1314</v>
      </c>
      <c r="HU11" s="614">
        <v>2772</v>
      </c>
      <c r="HV11" s="614">
        <v>10017</v>
      </c>
      <c r="HW11" s="614">
        <v>6376</v>
      </c>
      <c r="HX11" s="614">
        <v>15474</v>
      </c>
      <c r="HY11" s="614">
        <v>265005</v>
      </c>
      <c r="HZ11" s="614">
        <v>265005</v>
      </c>
      <c r="IA11" s="614">
        <v>267777</v>
      </c>
      <c r="IB11" s="614">
        <v>147442</v>
      </c>
      <c r="IC11" s="614">
        <v>1314</v>
      </c>
      <c r="IF11" s="1">
        <v>1</v>
      </c>
      <c r="IG11" s="110">
        <v>1.8800000000000001E-2</v>
      </c>
      <c r="IH11" s="110">
        <v>2.9999999999999997E-4</v>
      </c>
      <c r="II11" s="110">
        <v>0.36670000000000003</v>
      </c>
      <c r="IJ11" s="110">
        <v>0</v>
      </c>
      <c r="IK11" s="110">
        <v>0.32719999999999999</v>
      </c>
      <c r="IL11" s="110">
        <v>2.9999999999999997E-4</v>
      </c>
      <c r="IM11" s="110">
        <v>0.57789999999999997</v>
      </c>
      <c r="IN11" s="110">
        <v>4.7899999999999998E-2</v>
      </c>
      <c r="IO11" s="110">
        <v>0.55640000000000001</v>
      </c>
      <c r="IP11" s="110">
        <v>0.63300000000000001</v>
      </c>
      <c r="IQ11" s="110">
        <v>0.97270000000000001</v>
      </c>
      <c r="IR11" s="110">
        <v>2.7300000000000001E-2</v>
      </c>
      <c r="IS11" s="614">
        <v>32968</v>
      </c>
      <c r="IT11" s="614">
        <v>7643</v>
      </c>
      <c r="IU11" s="614">
        <v>40611</v>
      </c>
      <c r="IV11" s="110">
        <v>0.78839999999999999</v>
      </c>
      <c r="IW11" s="614">
        <v>80400</v>
      </c>
      <c r="IY11" s="614">
        <v>1575</v>
      </c>
      <c r="IZ11" s="1">
        <v>5</v>
      </c>
      <c r="JA11" s="1">
        <v>256</v>
      </c>
      <c r="JB11" s="1">
        <v>146</v>
      </c>
      <c r="JC11" s="1">
        <v>0</v>
      </c>
      <c r="JD11" s="1">
        <v>0</v>
      </c>
      <c r="JE11" s="614">
        <v>1721</v>
      </c>
      <c r="JF11" s="1">
        <v>5</v>
      </c>
      <c r="JG11" s="1">
        <v>256</v>
      </c>
      <c r="JH11" s="614">
        <v>1982</v>
      </c>
      <c r="JI11" s="614">
        <v>1836</v>
      </c>
      <c r="JJ11" s="1">
        <v>146</v>
      </c>
      <c r="JK11" s="1">
        <v>5</v>
      </c>
      <c r="JL11" s="1">
        <v>40</v>
      </c>
      <c r="JM11" s="1">
        <v>15</v>
      </c>
      <c r="JN11" s="1">
        <v>44</v>
      </c>
      <c r="JO11" s="1">
        <v>36</v>
      </c>
      <c r="JP11" s="1">
        <v>950</v>
      </c>
      <c r="JQ11" s="1">
        <v>0</v>
      </c>
      <c r="JR11" s="1">
        <v>0</v>
      </c>
      <c r="JS11" s="1">
        <v>144</v>
      </c>
      <c r="JT11" s="614">
        <v>1080</v>
      </c>
      <c r="JU11" s="614">
        <v>11967</v>
      </c>
      <c r="JV11" s="1">
        <v>28</v>
      </c>
      <c r="JW11" s="614">
        <v>3223</v>
      </c>
      <c r="JX11" s="1">
        <v>640</v>
      </c>
      <c r="JY11" s="1">
        <v>0</v>
      </c>
      <c r="JZ11" s="1">
        <v>0</v>
      </c>
      <c r="KA11" s="614">
        <v>12607</v>
      </c>
      <c r="KB11" s="1">
        <v>28</v>
      </c>
      <c r="KC11" s="614">
        <v>3223</v>
      </c>
      <c r="KD11" s="614">
        <v>15858</v>
      </c>
      <c r="KE11" s="614">
        <v>15218</v>
      </c>
      <c r="KF11" s="1">
        <v>640</v>
      </c>
      <c r="KG11" s="1">
        <v>8</v>
      </c>
      <c r="KH11" s="1">
        <v>7.33</v>
      </c>
      <c r="KI11" s="1">
        <v>12.59</v>
      </c>
      <c r="KJ11" s="1">
        <v>0.79</v>
      </c>
      <c r="KK11" s="1">
        <v>0.2</v>
      </c>
      <c r="KL11" s="1">
        <v>0.87</v>
      </c>
      <c r="KM11" s="1">
        <v>0</v>
      </c>
      <c r="KN11" s="1">
        <v>0.13</v>
      </c>
      <c r="KO11" s="1">
        <v>0.93</v>
      </c>
      <c r="KP11" s="1">
        <v>7.0000000000000007E-2</v>
      </c>
      <c r="KQ11" s="1">
        <v>0</v>
      </c>
      <c r="KR11" s="1">
        <v>5.6</v>
      </c>
      <c r="KS11" s="614">
        <v>27435</v>
      </c>
      <c r="KU11" s="614">
        <v>1012</v>
      </c>
      <c r="KV11" s="614">
        <v>7215</v>
      </c>
      <c r="KW11" s="1">
        <v>0</v>
      </c>
      <c r="KX11" s="1">
        <v>0</v>
      </c>
      <c r="KY11" s="1">
        <v>14</v>
      </c>
      <c r="KZ11" s="1">
        <v>116</v>
      </c>
      <c r="LA11" s="614">
        <v>39278</v>
      </c>
      <c r="LC11" s="614">
        <v>15600</v>
      </c>
      <c r="LD11" s="614">
        <v>18549</v>
      </c>
      <c r="LG11" s="1" t="s">
        <v>1413</v>
      </c>
      <c r="LH11" s="1" t="s">
        <v>1374</v>
      </c>
      <c r="LI11" s="1" t="s">
        <v>1414</v>
      </c>
      <c r="LJ11" s="1" t="s">
        <v>1415</v>
      </c>
      <c r="LK11" s="1">
        <v>28657</v>
      </c>
      <c r="LL11" s="1">
        <v>250</v>
      </c>
      <c r="LM11" s="1" t="s">
        <v>1416</v>
      </c>
      <c r="LN11" s="1" t="s">
        <v>1415</v>
      </c>
      <c r="LO11" s="1">
        <v>28657</v>
      </c>
      <c r="LP11" s="1">
        <v>250</v>
      </c>
      <c r="LQ11" s="1" t="s">
        <v>1417</v>
      </c>
      <c r="LR11" s="1">
        <v>8287339393</v>
      </c>
      <c r="LS11" s="1">
        <v>8287339393</v>
      </c>
      <c r="LT11" s="614">
        <v>28632</v>
      </c>
      <c r="LU11" s="1">
        <v>10</v>
      </c>
      <c r="LW11" s="614">
        <v>11841</v>
      </c>
      <c r="LX11" s="1">
        <v>52</v>
      </c>
      <c r="MA11" s="1">
        <v>2</v>
      </c>
      <c r="MB11" s="1" t="s">
        <v>1418</v>
      </c>
      <c r="MC11" s="1">
        <v>0</v>
      </c>
      <c r="MD11" s="1" t="s">
        <v>1400</v>
      </c>
      <c r="ME11" s="1">
        <v>0.78</v>
      </c>
      <c r="MF11" s="1">
        <v>13.61</v>
      </c>
    </row>
    <row r="12" spans="1:345" x14ac:dyDescent="0.3">
      <c r="A12" s="1" t="s">
        <v>17</v>
      </c>
      <c r="B12" s="1" t="s">
        <v>1419</v>
      </c>
      <c r="C12" s="1" t="s">
        <v>1338</v>
      </c>
      <c r="D12" s="1" t="s">
        <v>1362</v>
      </c>
      <c r="E12" s="1" t="s">
        <v>1340</v>
      </c>
      <c r="F12" s="1" t="s">
        <v>1341</v>
      </c>
      <c r="G12" s="1" t="s">
        <v>1420</v>
      </c>
      <c r="H12" s="1" t="s">
        <v>1343</v>
      </c>
      <c r="I12" s="614">
        <v>67265</v>
      </c>
      <c r="J12" s="1" t="s">
        <v>1344</v>
      </c>
      <c r="K12" s="1">
        <v>393</v>
      </c>
      <c r="L12" s="1">
        <v>25</v>
      </c>
      <c r="M12" s="1">
        <v>120</v>
      </c>
      <c r="N12" s="1">
        <v>2</v>
      </c>
      <c r="O12" s="614">
        <v>2881</v>
      </c>
      <c r="P12" s="1">
        <v>35</v>
      </c>
      <c r="Q12" s="614">
        <v>6257</v>
      </c>
      <c r="R12" s="1">
        <v>398</v>
      </c>
      <c r="S12" s="614">
        <v>75610</v>
      </c>
      <c r="T12" s="1">
        <v>600</v>
      </c>
      <c r="W12" s="1">
        <v>1</v>
      </c>
      <c r="X12" s="1" t="s">
        <v>1421</v>
      </c>
      <c r="Y12" s="1" t="s">
        <v>1422</v>
      </c>
      <c r="Z12" s="1">
        <v>27889</v>
      </c>
      <c r="AA12" s="1">
        <v>4948</v>
      </c>
      <c r="AB12" s="1" t="s">
        <v>1421</v>
      </c>
      <c r="AC12" s="1" t="s">
        <v>1422</v>
      </c>
      <c r="AD12" s="1">
        <v>27889</v>
      </c>
      <c r="AE12" s="1">
        <v>2</v>
      </c>
      <c r="AF12" s="1" t="s">
        <v>16</v>
      </c>
      <c r="AH12" s="1" t="s">
        <v>9</v>
      </c>
      <c r="AI12" s="1" t="s">
        <v>1423</v>
      </c>
      <c r="AJ12" s="1" t="s">
        <v>1424</v>
      </c>
      <c r="AK12" s="1" t="s">
        <v>1425</v>
      </c>
      <c r="AL12" s="1" t="s">
        <v>1426</v>
      </c>
      <c r="AM12" s="1" t="s">
        <v>1427</v>
      </c>
      <c r="AN12" s="1" t="s">
        <v>1424</v>
      </c>
      <c r="AO12" s="1" t="s">
        <v>448</v>
      </c>
      <c r="AP12" s="1" t="s">
        <v>1425</v>
      </c>
      <c r="AQ12" s="1" t="s">
        <v>1426</v>
      </c>
      <c r="AR12" s="1" t="s">
        <v>1427</v>
      </c>
      <c r="AS12" s="1" t="s">
        <v>1428</v>
      </c>
      <c r="AT12" s="1">
        <v>0</v>
      </c>
      <c r="AU12" s="1">
        <v>0</v>
      </c>
      <c r="AV12" s="1">
        <v>0</v>
      </c>
      <c r="AW12" s="616">
        <v>42917</v>
      </c>
      <c r="AX12" s="616">
        <v>43281</v>
      </c>
      <c r="AY12" s="1">
        <v>1</v>
      </c>
      <c r="AZ12" s="1">
        <v>7</v>
      </c>
      <c r="BA12" s="1">
        <v>0</v>
      </c>
      <c r="BB12" s="1">
        <v>1</v>
      </c>
      <c r="BC12" s="1">
        <v>9</v>
      </c>
      <c r="BE12" s="614">
        <v>16640</v>
      </c>
      <c r="BF12" s="1">
        <v>2</v>
      </c>
      <c r="BG12" s="1">
        <v>1</v>
      </c>
      <c r="BH12" s="1">
        <v>3</v>
      </c>
      <c r="BI12" s="1">
        <v>15.1</v>
      </c>
      <c r="BJ12" s="1">
        <v>18.100000000000001</v>
      </c>
      <c r="BK12" s="110">
        <v>0.1105</v>
      </c>
      <c r="BL12" s="1">
        <v>588</v>
      </c>
      <c r="BM12" s="615">
        <v>51000</v>
      </c>
      <c r="BQ12" s="615">
        <v>25025</v>
      </c>
      <c r="BR12" s="615">
        <v>44000</v>
      </c>
      <c r="BS12" s="615">
        <v>31350</v>
      </c>
      <c r="BU12" s="615">
        <v>38125</v>
      </c>
      <c r="BW12" s="615">
        <v>38125</v>
      </c>
      <c r="DG12" s="615">
        <v>34034</v>
      </c>
      <c r="DI12" s="615">
        <v>34035</v>
      </c>
      <c r="DK12" s="615">
        <v>21690</v>
      </c>
      <c r="DL12" s="615">
        <v>26026</v>
      </c>
      <c r="DM12" s="615">
        <v>23858</v>
      </c>
      <c r="DO12" s="615">
        <v>31850</v>
      </c>
      <c r="DQ12" s="615">
        <v>31850</v>
      </c>
      <c r="DR12" s="615">
        <v>124650</v>
      </c>
      <c r="DS12" s="615">
        <v>358732</v>
      </c>
      <c r="DT12" s="615">
        <v>483382</v>
      </c>
      <c r="DU12" s="615">
        <v>312977</v>
      </c>
      <c r="DV12" s="615">
        <v>0</v>
      </c>
      <c r="DW12" s="615">
        <v>312977</v>
      </c>
      <c r="DX12" s="615">
        <v>0</v>
      </c>
      <c r="DY12" s="615">
        <v>0</v>
      </c>
      <c r="DZ12" s="615">
        <v>0</v>
      </c>
      <c r="EA12" s="615">
        <v>83801</v>
      </c>
      <c r="EB12" s="615">
        <v>880160</v>
      </c>
      <c r="EC12" s="615">
        <v>473237</v>
      </c>
      <c r="ED12" s="615">
        <v>87591</v>
      </c>
      <c r="EE12" s="615">
        <v>560828</v>
      </c>
      <c r="EF12" s="615">
        <v>48497</v>
      </c>
      <c r="EG12" s="615">
        <v>4623</v>
      </c>
      <c r="EH12" s="615">
        <v>9373</v>
      </c>
      <c r="EI12" s="615">
        <v>62493</v>
      </c>
      <c r="EJ12" s="615">
        <v>256839</v>
      </c>
      <c r="EK12" s="615">
        <v>880160</v>
      </c>
      <c r="EL12" s="615">
        <v>0</v>
      </c>
      <c r="EM12" s="110">
        <v>0</v>
      </c>
      <c r="EN12" s="615">
        <v>0</v>
      </c>
      <c r="EO12" s="615">
        <v>0</v>
      </c>
      <c r="EP12" s="615">
        <v>0</v>
      </c>
      <c r="EQ12" s="615">
        <v>0</v>
      </c>
      <c r="ER12" s="615">
        <v>0</v>
      </c>
      <c r="ES12" s="615">
        <v>5145</v>
      </c>
      <c r="ET12" s="614">
        <v>19725</v>
      </c>
      <c r="EU12" s="614">
        <v>180015</v>
      </c>
      <c r="EV12" s="614">
        <v>36277</v>
      </c>
      <c r="EW12" s="614">
        <v>1889</v>
      </c>
      <c r="EX12" s="614">
        <v>23906</v>
      </c>
      <c r="EY12" s="614">
        <v>26558</v>
      </c>
      <c r="EZ12" s="1">
        <v>186</v>
      </c>
      <c r="FA12" s="614">
        <v>12144</v>
      </c>
      <c r="FB12" s="614">
        <v>62835</v>
      </c>
      <c r="FC12" s="614">
        <v>2075</v>
      </c>
      <c r="FD12" s="614">
        <v>36050</v>
      </c>
      <c r="FE12" s="614">
        <v>100960</v>
      </c>
      <c r="FF12" s="1">
        <v>147</v>
      </c>
      <c r="FG12" s="1">
        <v>44</v>
      </c>
      <c r="FI12" s="614">
        <v>100960</v>
      </c>
      <c r="FJ12" s="614">
        <v>1977</v>
      </c>
      <c r="FK12" s="614">
        <v>6246</v>
      </c>
      <c r="FL12" s="1">
        <v>31</v>
      </c>
      <c r="FM12" s="1">
        <v>0</v>
      </c>
      <c r="FN12" s="1">
        <v>89</v>
      </c>
      <c r="FO12" s="1">
        <v>89</v>
      </c>
      <c r="FP12" s="614">
        <v>43153</v>
      </c>
      <c r="FQ12" s="614">
        <v>3563</v>
      </c>
      <c r="FR12" s="1">
        <v>0</v>
      </c>
      <c r="FS12" s="1">
        <v>0</v>
      </c>
      <c r="FT12" s="614">
        <v>11162</v>
      </c>
      <c r="FU12" s="614">
        <v>3168</v>
      </c>
      <c r="FV12" s="1">
        <v>997</v>
      </c>
      <c r="GA12" s="1">
        <v>0</v>
      </c>
      <c r="GF12" s="1">
        <v>539</v>
      </c>
      <c r="GG12" s="614">
        <v>7939</v>
      </c>
      <c r="GH12" s="1">
        <v>0</v>
      </c>
      <c r="GI12" s="1">
        <v>0</v>
      </c>
      <c r="GJ12" s="614">
        <v>54854</v>
      </c>
      <c r="GK12" s="614">
        <v>14670</v>
      </c>
      <c r="GL12" s="1">
        <v>997</v>
      </c>
      <c r="GM12" s="1">
        <v>0</v>
      </c>
      <c r="GN12" s="1">
        <v>91</v>
      </c>
      <c r="GP12" s="614">
        <v>43157</v>
      </c>
      <c r="GQ12" s="614">
        <v>1352</v>
      </c>
      <c r="GR12" s="614">
        <v>25932</v>
      </c>
      <c r="GS12" s="614">
        <v>4684</v>
      </c>
      <c r="GT12" s="1">
        <v>93</v>
      </c>
      <c r="GU12" s="614">
        <v>3739</v>
      </c>
      <c r="GV12" s="614">
        <v>47841</v>
      </c>
      <c r="GW12" s="614">
        <v>1445</v>
      </c>
      <c r="GX12" s="614">
        <v>29671</v>
      </c>
      <c r="GY12" s="614">
        <v>78957</v>
      </c>
      <c r="GZ12" s="1">
        <v>399</v>
      </c>
      <c r="HA12" s="614">
        <v>79527</v>
      </c>
      <c r="HB12" s="614">
        <v>1681</v>
      </c>
      <c r="HC12" s="614">
        <v>13780</v>
      </c>
      <c r="HD12" s="1">
        <v>171</v>
      </c>
      <c r="HE12" s="1">
        <v>285</v>
      </c>
      <c r="HF12" s="614">
        <v>15746</v>
      </c>
      <c r="HG12" s="614">
        <v>95273</v>
      </c>
      <c r="HH12" s="1">
        <v>242</v>
      </c>
      <c r="HI12" s="1">
        <v>361</v>
      </c>
      <c r="HJ12" s="1">
        <v>603</v>
      </c>
      <c r="HK12" s="1">
        <v>490</v>
      </c>
      <c r="HL12" s="1">
        <v>100</v>
      </c>
      <c r="HM12" s="1">
        <v>590</v>
      </c>
      <c r="HN12" s="1">
        <v>0</v>
      </c>
      <c r="HO12" s="1">
        <v>12</v>
      </c>
      <c r="HP12" s="1">
        <v>12</v>
      </c>
      <c r="HQ12" s="1">
        <v>251</v>
      </c>
      <c r="HR12" s="614">
        <v>1456</v>
      </c>
      <c r="HS12" s="1">
        <v>320</v>
      </c>
      <c r="HT12" s="1">
        <v>0</v>
      </c>
      <c r="HU12" s="1">
        <v>320</v>
      </c>
      <c r="HV12" s="614">
        <v>1776</v>
      </c>
      <c r="HW12" s="614">
        <v>2271</v>
      </c>
      <c r="HX12" s="614">
        <v>16063</v>
      </c>
      <c r="HY12" s="614">
        <v>96729</v>
      </c>
      <c r="HZ12" s="614">
        <v>96729</v>
      </c>
      <c r="IA12" s="614">
        <v>97049</v>
      </c>
      <c r="IB12" s="614">
        <v>30106</v>
      </c>
      <c r="IC12" s="1">
        <v>80</v>
      </c>
      <c r="IF12" s="1">
        <v>1</v>
      </c>
      <c r="IG12" s="110">
        <v>4.02E-2</v>
      </c>
      <c r="IH12" s="110">
        <v>2.0000000000000001E-4</v>
      </c>
      <c r="II12" s="110">
        <v>0.39179999999999998</v>
      </c>
      <c r="IJ12" s="110">
        <v>0</v>
      </c>
      <c r="IK12" s="110">
        <v>0.30470000000000003</v>
      </c>
      <c r="IL12" s="110">
        <v>5.0000000000000001E-4</v>
      </c>
      <c r="IM12" s="110">
        <v>0.56079999999999997</v>
      </c>
      <c r="IN12" s="110">
        <v>9.2499999999999999E-2</v>
      </c>
      <c r="IO12" s="110">
        <v>0.31119999999999998</v>
      </c>
      <c r="IP12" s="110">
        <v>0.60780000000000001</v>
      </c>
      <c r="IQ12" s="110">
        <v>0.9849</v>
      </c>
      <c r="IR12" s="110">
        <v>1.5100000000000001E-2</v>
      </c>
      <c r="IS12" s="614">
        <v>8491</v>
      </c>
      <c r="IT12" s="614">
        <v>10426</v>
      </c>
      <c r="IU12" s="614">
        <v>18917</v>
      </c>
      <c r="IV12" s="110">
        <v>0.28120000000000001</v>
      </c>
      <c r="IW12" s="614">
        <v>97882</v>
      </c>
      <c r="IY12" s="1">
        <v>231</v>
      </c>
      <c r="IZ12" s="1">
        <v>15</v>
      </c>
      <c r="JA12" s="1">
        <v>342</v>
      </c>
      <c r="JB12" s="1">
        <v>10</v>
      </c>
      <c r="JC12" s="1">
        <v>0</v>
      </c>
      <c r="JD12" s="1">
        <v>64</v>
      </c>
      <c r="JE12" s="1">
        <v>241</v>
      </c>
      <c r="JF12" s="1">
        <v>15</v>
      </c>
      <c r="JG12" s="1">
        <v>406</v>
      </c>
      <c r="JH12" s="1">
        <v>662</v>
      </c>
      <c r="JI12" s="1">
        <v>588</v>
      </c>
      <c r="JJ12" s="1">
        <v>74</v>
      </c>
      <c r="JK12" s="1">
        <v>6</v>
      </c>
      <c r="JL12" s="1">
        <v>11</v>
      </c>
      <c r="JM12" s="1">
        <v>17</v>
      </c>
      <c r="JN12" s="1">
        <v>263</v>
      </c>
      <c r="JO12" s="1">
        <v>93</v>
      </c>
      <c r="JP12" s="614">
        <v>1424</v>
      </c>
      <c r="JQ12" s="1">
        <v>59</v>
      </c>
      <c r="JR12" s="1">
        <v>469</v>
      </c>
      <c r="JS12" s="1">
        <v>33</v>
      </c>
      <c r="JT12" s="1">
        <v>653</v>
      </c>
      <c r="JU12" s="614">
        <v>2198</v>
      </c>
      <c r="JV12" s="1">
        <v>137</v>
      </c>
      <c r="JW12" s="614">
        <v>4809</v>
      </c>
      <c r="JX12" s="1">
        <v>75</v>
      </c>
      <c r="JY12" s="1">
        <v>0</v>
      </c>
      <c r="JZ12" s="614">
        <v>2074</v>
      </c>
      <c r="KA12" s="614">
        <v>2273</v>
      </c>
      <c r="KB12" s="1">
        <v>137</v>
      </c>
      <c r="KC12" s="614">
        <v>6883</v>
      </c>
      <c r="KD12" s="614">
        <v>9293</v>
      </c>
      <c r="KE12" s="614">
        <v>7144</v>
      </c>
      <c r="KF12" s="614">
        <v>2149</v>
      </c>
      <c r="KG12" s="1">
        <v>14.04</v>
      </c>
      <c r="KH12" s="1">
        <v>9.43</v>
      </c>
      <c r="KI12" s="1">
        <v>16.95</v>
      </c>
      <c r="KJ12" s="1">
        <v>0.24</v>
      </c>
      <c r="KK12" s="1">
        <v>0.74</v>
      </c>
      <c r="KL12" s="1">
        <v>0.36</v>
      </c>
      <c r="KM12" s="1">
        <v>0.02</v>
      </c>
      <c r="KN12" s="1">
        <v>0.61</v>
      </c>
      <c r="KO12" s="1">
        <v>0.89</v>
      </c>
      <c r="KP12" s="1">
        <v>0.11</v>
      </c>
      <c r="KQ12" s="1">
        <v>0.01</v>
      </c>
      <c r="KR12" s="1">
        <v>9.1300000000000008</v>
      </c>
      <c r="KS12" s="614">
        <v>19968</v>
      </c>
      <c r="KU12" s="1">
        <v>56</v>
      </c>
      <c r="KV12" s="1">
        <v>621</v>
      </c>
      <c r="KW12" s="614">
        <v>5284</v>
      </c>
      <c r="KX12" s="614">
        <v>4402</v>
      </c>
      <c r="KY12" s="1">
        <v>22</v>
      </c>
      <c r="KZ12" s="1">
        <v>92</v>
      </c>
      <c r="LA12" s="614">
        <v>30556</v>
      </c>
      <c r="LC12" s="614">
        <v>35907</v>
      </c>
      <c r="LD12" s="614">
        <v>41769</v>
      </c>
      <c r="LG12" s="1" t="s">
        <v>1429</v>
      </c>
      <c r="LH12" s="1" t="s">
        <v>1430</v>
      </c>
      <c r="LI12" s="1" t="s">
        <v>1421</v>
      </c>
      <c r="LJ12" s="1" t="s">
        <v>1422</v>
      </c>
      <c r="LK12" s="1">
        <v>27889</v>
      </c>
      <c r="LL12" s="1">
        <v>4948</v>
      </c>
      <c r="LM12" s="1" t="s">
        <v>1421</v>
      </c>
      <c r="LN12" s="1" t="s">
        <v>1422</v>
      </c>
      <c r="LO12" s="1">
        <v>27889</v>
      </c>
      <c r="LP12" s="1">
        <v>4948</v>
      </c>
      <c r="LQ12" s="1" t="s">
        <v>1423</v>
      </c>
      <c r="LR12" s="1">
        <v>2529466401</v>
      </c>
      <c r="LS12" s="1">
        <v>2529460352</v>
      </c>
      <c r="LT12" s="614">
        <v>31962</v>
      </c>
      <c r="LU12" s="1">
        <v>18.21</v>
      </c>
      <c r="LW12" s="614">
        <v>16640</v>
      </c>
      <c r="LX12" s="1">
        <v>52</v>
      </c>
      <c r="MA12" s="1">
        <v>10</v>
      </c>
      <c r="MB12" s="1" t="s">
        <v>1431</v>
      </c>
      <c r="MC12" s="1">
        <v>0</v>
      </c>
      <c r="MD12" s="1" t="s">
        <v>1360</v>
      </c>
      <c r="ME12" s="1">
        <v>50</v>
      </c>
      <c r="MF12" s="1">
        <v>50</v>
      </c>
    </row>
    <row r="13" spans="1:345" x14ac:dyDescent="0.3">
      <c r="A13" s="1" t="s">
        <v>19</v>
      </c>
      <c r="B13" s="1" t="s">
        <v>1432</v>
      </c>
      <c r="C13" s="1" t="s">
        <v>1338</v>
      </c>
      <c r="D13" s="1" t="s">
        <v>1339</v>
      </c>
      <c r="E13" s="1" t="s">
        <v>1340</v>
      </c>
      <c r="F13" s="1" t="s">
        <v>1341</v>
      </c>
      <c r="G13" s="1" t="s">
        <v>1342</v>
      </c>
      <c r="H13" s="1" t="s">
        <v>1343</v>
      </c>
      <c r="I13" s="614">
        <v>34393</v>
      </c>
      <c r="J13" s="1" t="s">
        <v>1433</v>
      </c>
      <c r="K13" s="1">
        <v>144</v>
      </c>
      <c r="M13" s="1">
        <v>26</v>
      </c>
      <c r="N13" s="1">
        <v>0</v>
      </c>
      <c r="O13" s="1">
        <v>232</v>
      </c>
      <c r="P13" s="1">
        <v>0</v>
      </c>
      <c r="Q13" s="614">
        <v>2304</v>
      </c>
      <c r="R13" s="1">
        <v>41</v>
      </c>
      <c r="S13" s="614">
        <v>11290</v>
      </c>
      <c r="W13" s="1">
        <v>1</v>
      </c>
      <c r="X13" s="1" t="s">
        <v>1434</v>
      </c>
      <c r="Y13" s="1" t="s">
        <v>1435</v>
      </c>
      <c r="Z13" s="1">
        <v>28337</v>
      </c>
      <c r="AA13" s="1">
        <v>1419</v>
      </c>
      <c r="AB13" s="1" t="s">
        <v>1436</v>
      </c>
      <c r="AC13" s="1" t="s">
        <v>1435</v>
      </c>
      <c r="AD13" s="1">
        <v>28337</v>
      </c>
      <c r="AE13" s="1">
        <v>1</v>
      </c>
      <c r="AF13" s="1" t="s">
        <v>18</v>
      </c>
      <c r="AH13" s="1" t="s">
        <v>6</v>
      </c>
      <c r="AI13" s="1" t="s">
        <v>1437</v>
      </c>
      <c r="AJ13" s="1" t="s">
        <v>1438</v>
      </c>
      <c r="AK13" s="1" t="s">
        <v>1439</v>
      </c>
      <c r="AL13" s="1" t="s">
        <v>1440</v>
      </c>
      <c r="AM13" s="1" t="s">
        <v>1441</v>
      </c>
      <c r="AN13" s="1" t="s">
        <v>1438</v>
      </c>
      <c r="AO13" s="1" t="s">
        <v>299</v>
      </c>
      <c r="AP13" s="1" t="s">
        <v>1442</v>
      </c>
      <c r="AQ13" s="1" t="s">
        <v>1440</v>
      </c>
      <c r="AR13" s="1" t="s">
        <v>1441</v>
      </c>
      <c r="AS13" s="1" t="s">
        <v>1443</v>
      </c>
      <c r="AT13" s="1">
        <v>0</v>
      </c>
      <c r="AU13" s="1">
        <v>0</v>
      </c>
      <c r="AV13" s="1">
        <v>0</v>
      </c>
      <c r="AW13" s="616">
        <v>42917</v>
      </c>
      <c r="AX13" s="616">
        <v>43281</v>
      </c>
      <c r="AY13" s="1">
        <v>1</v>
      </c>
      <c r="AZ13" s="1">
        <v>2</v>
      </c>
      <c r="BA13" s="1">
        <v>1</v>
      </c>
      <c r="BB13" s="1">
        <v>2</v>
      </c>
      <c r="BC13" s="1">
        <v>6</v>
      </c>
      <c r="BE13" s="614">
        <v>6494</v>
      </c>
      <c r="BF13" s="1">
        <v>1</v>
      </c>
      <c r="BG13" s="1">
        <v>0</v>
      </c>
      <c r="BH13" s="1">
        <v>1</v>
      </c>
      <c r="BI13" s="1">
        <v>9.26</v>
      </c>
      <c r="BJ13" s="1">
        <v>10.26</v>
      </c>
      <c r="BK13" s="110">
        <v>9.7500000000000003E-2</v>
      </c>
      <c r="BL13" s="1">
        <v>53</v>
      </c>
      <c r="BM13" s="615">
        <v>58000</v>
      </c>
      <c r="BP13" s="614">
        <v>46078</v>
      </c>
      <c r="BQ13" s="615">
        <v>28270</v>
      </c>
      <c r="BR13" s="615">
        <v>28270</v>
      </c>
      <c r="BS13" s="615">
        <v>28270</v>
      </c>
      <c r="CN13" s="615">
        <v>31167</v>
      </c>
      <c r="CO13" s="615">
        <v>31167</v>
      </c>
      <c r="CP13" s="615">
        <v>31167</v>
      </c>
      <c r="DK13" s="615">
        <v>27990</v>
      </c>
      <c r="DL13" s="615">
        <v>34988</v>
      </c>
      <c r="DM13" s="615">
        <v>29782</v>
      </c>
      <c r="DO13" s="615">
        <v>39805</v>
      </c>
      <c r="DP13" s="615">
        <v>39805</v>
      </c>
      <c r="DQ13" s="615">
        <v>39805</v>
      </c>
      <c r="DR13" s="615">
        <v>15000</v>
      </c>
      <c r="DS13" s="615">
        <v>477086</v>
      </c>
      <c r="DT13" s="615">
        <v>492086</v>
      </c>
      <c r="DU13" s="615">
        <v>98737</v>
      </c>
      <c r="DV13" s="615">
        <v>0</v>
      </c>
      <c r="DW13" s="615">
        <v>98737</v>
      </c>
      <c r="DX13" s="615">
        <v>0</v>
      </c>
      <c r="DY13" s="615">
        <v>0</v>
      </c>
      <c r="DZ13" s="615">
        <v>0</v>
      </c>
      <c r="EA13" s="615">
        <v>8000</v>
      </c>
      <c r="EB13" s="615">
        <v>598823</v>
      </c>
      <c r="EC13" s="615">
        <v>365615</v>
      </c>
      <c r="ED13" s="615">
        <v>135274</v>
      </c>
      <c r="EE13" s="615">
        <v>500889</v>
      </c>
      <c r="EF13" s="615">
        <v>14173</v>
      </c>
      <c r="EG13" s="615">
        <v>9880</v>
      </c>
      <c r="EH13" s="615">
        <v>2225</v>
      </c>
      <c r="EI13" s="615">
        <v>26278</v>
      </c>
      <c r="EJ13" s="615">
        <v>64866</v>
      </c>
      <c r="EK13" s="615">
        <v>592033</v>
      </c>
      <c r="EL13" s="615">
        <v>6790</v>
      </c>
      <c r="EM13" s="110">
        <v>1.1299999999999999E-2</v>
      </c>
      <c r="EN13" s="615">
        <v>0</v>
      </c>
      <c r="EO13" s="615">
        <v>0</v>
      </c>
      <c r="EP13" s="615">
        <v>0</v>
      </c>
      <c r="EQ13" s="615">
        <v>0</v>
      </c>
      <c r="ER13" s="615">
        <v>0</v>
      </c>
      <c r="ES13" s="615">
        <v>0</v>
      </c>
      <c r="ET13" s="614">
        <v>8919</v>
      </c>
      <c r="EU13" s="614">
        <v>118313</v>
      </c>
      <c r="EV13" s="614">
        <v>22238</v>
      </c>
      <c r="EW13" s="1">
        <v>44</v>
      </c>
      <c r="EX13" s="614">
        <v>10006</v>
      </c>
      <c r="EY13" s="614">
        <v>13755</v>
      </c>
      <c r="FA13" s="614">
        <v>4477</v>
      </c>
      <c r="FB13" s="614">
        <v>35993</v>
      </c>
      <c r="FC13" s="1">
        <v>44</v>
      </c>
      <c r="FD13" s="614">
        <v>14483</v>
      </c>
      <c r="FE13" s="614">
        <v>50520</v>
      </c>
      <c r="FF13" s="1">
        <v>52</v>
      </c>
      <c r="FG13" s="1">
        <v>38</v>
      </c>
      <c r="FI13" s="614">
        <v>50520</v>
      </c>
      <c r="FJ13" s="614">
        <v>2440</v>
      </c>
      <c r="FK13" s="614">
        <v>2646</v>
      </c>
      <c r="FL13" s="1">
        <v>47</v>
      </c>
      <c r="FM13" s="1">
        <v>2</v>
      </c>
      <c r="FN13" s="1">
        <v>89</v>
      </c>
      <c r="FO13" s="1">
        <v>91</v>
      </c>
      <c r="FP13" s="614">
        <v>43153</v>
      </c>
      <c r="FQ13" s="614">
        <v>3563</v>
      </c>
      <c r="FR13" s="1">
        <v>0</v>
      </c>
      <c r="FS13" s="1">
        <v>0</v>
      </c>
      <c r="FT13" s="614">
        <v>11162</v>
      </c>
      <c r="FU13" s="614">
        <v>3168</v>
      </c>
      <c r="FV13" s="1">
        <v>997</v>
      </c>
      <c r="GF13" s="1">
        <v>166</v>
      </c>
      <c r="GG13" s="1">
        <v>270</v>
      </c>
      <c r="GH13" s="1">
        <v>0</v>
      </c>
      <c r="GI13" s="1">
        <v>0</v>
      </c>
      <c r="GJ13" s="614">
        <v>54481</v>
      </c>
      <c r="GK13" s="614">
        <v>7001</v>
      </c>
      <c r="GL13" s="1">
        <v>997</v>
      </c>
      <c r="GM13" s="1">
        <v>0</v>
      </c>
      <c r="GN13" s="1">
        <v>8</v>
      </c>
      <c r="GP13" s="614">
        <v>10526</v>
      </c>
      <c r="GQ13" s="1">
        <v>179</v>
      </c>
      <c r="GR13" s="614">
        <v>11535</v>
      </c>
      <c r="GS13" s="614">
        <v>2925</v>
      </c>
      <c r="GT13" s="1">
        <v>17</v>
      </c>
      <c r="GU13" s="614">
        <v>1740</v>
      </c>
      <c r="GV13" s="614">
        <v>13451</v>
      </c>
      <c r="GW13" s="1">
        <v>196</v>
      </c>
      <c r="GX13" s="614">
        <v>13275</v>
      </c>
      <c r="GY13" s="614">
        <v>26922</v>
      </c>
      <c r="GZ13" s="1">
        <v>1</v>
      </c>
      <c r="HA13" s="614">
        <v>27087</v>
      </c>
      <c r="HB13" s="1">
        <v>997</v>
      </c>
      <c r="HC13" s="614">
        <v>4461</v>
      </c>
      <c r="HD13" s="1">
        <v>164</v>
      </c>
      <c r="HE13" s="1">
        <v>13</v>
      </c>
      <c r="HF13" s="614">
        <v>5471</v>
      </c>
      <c r="HG13" s="614">
        <v>32558</v>
      </c>
      <c r="HH13" s="1">
        <v>96</v>
      </c>
      <c r="HI13" s="1">
        <v>209</v>
      </c>
      <c r="HJ13" s="1">
        <v>305</v>
      </c>
      <c r="HK13" s="1">
        <v>344</v>
      </c>
      <c r="HL13" s="1">
        <v>35</v>
      </c>
      <c r="HM13" s="1">
        <v>379</v>
      </c>
      <c r="HN13" s="1">
        <v>0</v>
      </c>
      <c r="HO13" s="1">
        <v>2</v>
      </c>
      <c r="HP13" s="1">
        <v>2</v>
      </c>
      <c r="HQ13" s="1">
        <v>0</v>
      </c>
      <c r="HR13" s="1">
        <v>686</v>
      </c>
      <c r="HS13" s="1">
        <v>317</v>
      </c>
      <c r="HT13" s="1">
        <v>123</v>
      </c>
      <c r="HU13" s="1">
        <v>440</v>
      </c>
      <c r="HV13" s="614">
        <v>1126</v>
      </c>
      <c r="HW13" s="614">
        <v>1376</v>
      </c>
      <c r="HX13" s="614">
        <v>5839</v>
      </c>
      <c r="HY13" s="614">
        <v>33244</v>
      </c>
      <c r="HZ13" s="614">
        <v>33244</v>
      </c>
      <c r="IA13" s="614">
        <v>33684</v>
      </c>
      <c r="IB13" s="614">
        <v>13275</v>
      </c>
      <c r="IC13" s="1">
        <v>0</v>
      </c>
      <c r="IG13" s="110">
        <v>3.0800000000000001E-2</v>
      </c>
      <c r="IH13" s="110">
        <v>2.9999999999999997E-4</v>
      </c>
      <c r="II13" s="110">
        <v>0.52810000000000001</v>
      </c>
      <c r="IJ13" s="110">
        <v>0</v>
      </c>
      <c r="IK13" s="110">
        <v>0.46050000000000002</v>
      </c>
      <c r="IL13" s="110">
        <v>8.0000000000000004E-4</v>
      </c>
      <c r="IM13" s="110">
        <v>0.42699999999999999</v>
      </c>
      <c r="IN13" s="110">
        <v>7.9799999999999996E-2</v>
      </c>
      <c r="IO13" s="110">
        <v>0.39929999999999999</v>
      </c>
      <c r="IP13" s="110">
        <v>0.47110000000000002</v>
      </c>
      <c r="IQ13" s="110">
        <v>0.97940000000000005</v>
      </c>
      <c r="IR13" s="110">
        <v>2.06E-2</v>
      </c>
      <c r="IS13" s="614">
        <v>9590</v>
      </c>
      <c r="IT13" s="614">
        <v>3041</v>
      </c>
      <c r="IU13" s="614">
        <v>12631</v>
      </c>
      <c r="IV13" s="110">
        <v>0.36730000000000002</v>
      </c>
      <c r="IW13" s="614">
        <v>31071</v>
      </c>
      <c r="IY13" s="1">
        <v>4</v>
      </c>
      <c r="IZ13" s="1">
        <v>0</v>
      </c>
      <c r="JA13" s="1">
        <v>138</v>
      </c>
      <c r="JB13" s="1">
        <v>0</v>
      </c>
      <c r="JC13" s="1">
        <v>0</v>
      </c>
      <c r="JD13" s="1">
        <v>149</v>
      </c>
      <c r="JE13" s="1">
        <v>4</v>
      </c>
      <c r="JF13" s="1">
        <v>0</v>
      </c>
      <c r="JG13" s="1">
        <v>287</v>
      </c>
      <c r="JH13" s="1">
        <v>291</v>
      </c>
      <c r="JI13" s="1">
        <v>142</v>
      </c>
      <c r="JJ13" s="1">
        <v>149</v>
      </c>
      <c r="JK13" s="1">
        <v>0</v>
      </c>
      <c r="JL13" s="1">
        <v>0</v>
      </c>
      <c r="JM13" s="1">
        <v>0</v>
      </c>
      <c r="JN13" s="1">
        <v>0</v>
      </c>
      <c r="JO13" s="1">
        <v>286</v>
      </c>
      <c r="JP13" s="614">
        <v>4208</v>
      </c>
      <c r="JQ13" s="1">
        <v>0</v>
      </c>
      <c r="JR13" s="1">
        <v>0</v>
      </c>
      <c r="JS13" s="1">
        <v>0</v>
      </c>
      <c r="JT13" s="1">
        <v>0</v>
      </c>
      <c r="JU13" s="1">
        <v>62</v>
      </c>
      <c r="JV13" s="1">
        <v>0</v>
      </c>
      <c r="JW13" s="614">
        <v>1738</v>
      </c>
      <c r="JX13" s="1">
        <v>0</v>
      </c>
      <c r="JY13" s="1">
        <v>0</v>
      </c>
      <c r="JZ13" s="614">
        <v>2485</v>
      </c>
      <c r="KA13" s="1">
        <v>62</v>
      </c>
      <c r="KB13" s="1">
        <v>0</v>
      </c>
      <c r="KC13" s="614">
        <v>4223</v>
      </c>
      <c r="KD13" s="614">
        <v>4285</v>
      </c>
      <c r="KE13" s="614">
        <v>1800</v>
      </c>
      <c r="KF13" s="614">
        <v>2485</v>
      </c>
      <c r="KG13" s="1">
        <v>14.73</v>
      </c>
      <c r="KH13" s="1">
        <v>15.5</v>
      </c>
      <c r="KI13" s="1">
        <v>14.71</v>
      </c>
      <c r="KJ13" s="1">
        <v>0.01</v>
      </c>
      <c r="KK13" s="1">
        <v>0.99</v>
      </c>
      <c r="KL13" s="1">
        <v>0.01</v>
      </c>
      <c r="KM13" s="1">
        <v>0</v>
      </c>
      <c r="KN13" s="1">
        <v>0.99</v>
      </c>
      <c r="KO13" s="1">
        <v>0.49</v>
      </c>
      <c r="KP13" s="1">
        <v>0.51</v>
      </c>
      <c r="KQ13" s="1">
        <v>0</v>
      </c>
      <c r="KS13" s="614">
        <v>4145</v>
      </c>
      <c r="KU13" s="1">
        <v>132</v>
      </c>
      <c r="KV13" s="614">
        <v>1518</v>
      </c>
      <c r="KW13" s="614">
        <v>3390</v>
      </c>
      <c r="KX13" s="614">
        <v>2696</v>
      </c>
      <c r="KY13" s="1">
        <v>14</v>
      </c>
      <c r="KZ13" s="1">
        <v>13</v>
      </c>
      <c r="LA13" s="614">
        <v>8255</v>
      </c>
      <c r="LC13" s="614">
        <v>20727</v>
      </c>
      <c r="LG13" s="1" t="s">
        <v>18</v>
      </c>
      <c r="LH13" s="1" t="s">
        <v>1374</v>
      </c>
      <c r="LI13" s="1" t="s">
        <v>1434</v>
      </c>
      <c r="LJ13" s="1" t="s">
        <v>1435</v>
      </c>
      <c r="LK13" s="1">
        <v>28337</v>
      </c>
      <c r="LL13" s="1">
        <v>1419</v>
      </c>
      <c r="LM13" s="1" t="s">
        <v>1436</v>
      </c>
      <c r="LN13" s="1" t="s">
        <v>1435</v>
      </c>
      <c r="LO13" s="1">
        <v>28337</v>
      </c>
      <c r="LP13" s="1">
        <v>1419</v>
      </c>
      <c r="LQ13" s="1" t="s">
        <v>1437</v>
      </c>
      <c r="LR13" s="1">
        <v>9108626990</v>
      </c>
      <c r="LS13" s="1">
        <v>9108628777</v>
      </c>
      <c r="LT13" s="614">
        <v>15132</v>
      </c>
      <c r="LU13" s="1">
        <v>10.26</v>
      </c>
      <c r="LW13" s="614">
        <v>6494</v>
      </c>
      <c r="LX13" s="1">
        <v>52</v>
      </c>
      <c r="MA13" s="1">
        <v>2</v>
      </c>
      <c r="MB13" s="1" t="s">
        <v>1444</v>
      </c>
      <c r="MC13" s="1">
        <v>1</v>
      </c>
      <c r="MD13" s="1" t="s">
        <v>1360</v>
      </c>
      <c r="ME13" s="1">
        <v>25</v>
      </c>
      <c r="MF13" s="1">
        <v>5</v>
      </c>
    </row>
    <row r="14" spans="1:345" x14ac:dyDescent="0.3">
      <c r="A14" s="1" t="s">
        <v>21</v>
      </c>
      <c r="B14" s="1" t="s">
        <v>1445</v>
      </c>
      <c r="C14" s="1" t="s">
        <v>1338</v>
      </c>
      <c r="D14" s="1" t="s">
        <v>1362</v>
      </c>
      <c r="E14" s="1" t="s">
        <v>1340</v>
      </c>
      <c r="F14" s="1" t="s">
        <v>1341</v>
      </c>
      <c r="G14" s="1" t="s">
        <v>1446</v>
      </c>
      <c r="H14" s="1" t="s">
        <v>1343</v>
      </c>
      <c r="I14" s="614">
        <v>89143</v>
      </c>
      <c r="K14" s="614">
        <v>1480</v>
      </c>
      <c r="L14" s="1">
        <v>112</v>
      </c>
      <c r="M14" s="1">
        <v>9</v>
      </c>
      <c r="N14" s="1">
        <v>12</v>
      </c>
      <c r="O14" s="614">
        <v>2610</v>
      </c>
      <c r="P14" s="1">
        <v>264</v>
      </c>
      <c r="Q14" s="614">
        <v>19134</v>
      </c>
      <c r="R14" s="614">
        <v>2077</v>
      </c>
      <c r="W14" s="1">
        <v>1</v>
      </c>
      <c r="X14" s="1" t="s">
        <v>1447</v>
      </c>
      <c r="Y14" s="1" t="s">
        <v>1448</v>
      </c>
      <c r="Z14" s="1">
        <v>27804</v>
      </c>
      <c r="AA14" s="1">
        <v>4842</v>
      </c>
      <c r="AB14" s="1" t="s">
        <v>1447</v>
      </c>
      <c r="AC14" s="1" t="s">
        <v>1448</v>
      </c>
      <c r="AD14" s="1">
        <v>27804</v>
      </c>
      <c r="AE14" s="1">
        <v>2</v>
      </c>
      <c r="AF14" s="1" t="s">
        <v>20</v>
      </c>
      <c r="AH14" s="1" t="s">
        <v>6</v>
      </c>
      <c r="AI14" s="1" t="s">
        <v>1449</v>
      </c>
      <c r="AJ14" s="1" t="s">
        <v>1450</v>
      </c>
      <c r="AK14" s="1" t="s">
        <v>1451</v>
      </c>
      <c r="AL14" s="1" t="s">
        <v>1452</v>
      </c>
      <c r="AM14" s="1" t="s">
        <v>1453</v>
      </c>
      <c r="AN14" s="1" t="s">
        <v>1454</v>
      </c>
      <c r="AO14" s="1" t="s">
        <v>448</v>
      </c>
      <c r="AP14" s="1" t="s">
        <v>1451</v>
      </c>
      <c r="AQ14" s="1" t="s">
        <v>1452</v>
      </c>
      <c r="AR14" s="1" t="s">
        <v>1453</v>
      </c>
      <c r="AS14" s="1" t="s">
        <v>1455</v>
      </c>
      <c r="AT14" s="1">
        <v>0</v>
      </c>
      <c r="AU14" s="1">
        <v>0</v>
      </c>
      <c r="AV14" s="1">
        <v>0</v>
      </c>
      <c r="AW14" s="616">
        <v>42917</v>
      </c>
      <c r="AX14" s="616">
        <v>43281</v>
      </c>
      <c r="AY14" s="1">
        <v>1</v>
      </c>
      <c r="AZ14" s="1">
        <v>2</v>
      </c>
      <c r="BA14" s="1">
        <v>0</v>
      </c>
      <c r="BB14" s="1">
        <v>3</v>
      </c>
      <c r="BC14" s="1">
        <v>6</v>
      </c>
      <c r="BE14" s="614">
        <v>4628</v>
      </c>
      <c r="BF14" s="1">
        <v>8.9</v>
      </c>
      <c r="BG14" s="1">
        <v>0</v>
      </c>
      <c r="BH14" s="1">
        <v>8.9</v>
      </c>
      <c r="BI14" s="1">
        <v>17.22</v>
      </c>
      <c r="BJ14" s="1">
        <v>26.12</v>
      </c>
      <c r="BK14" s="110">
        <v>0.3407</v>
      </c>
      <c r="BL14" s="1">
        <v>779</v>
      </c>
      <c r="BM14" s="615">
        <v>78134</v>
      </c>
      <c r="BP14" s="614">
        <v>66364</v>
      </c>
      <c r="BU14" s="615">
        <v>53707</v>
      </c>
      <c r="BV14" s="615">
        <v>53707</v>
      </c>
      <c r="BW14" s="615">
        <v>53707</v>
      </c>
      <c r="BY14" s="615">
        <v>49810</v>
      </c>
      <c r="BZ14" s="615">
        <v>49810</v>
      </c>
      <c r="CA14" s="614">
        <v>49810</v>
      </c>
      <c r="CC14" s="615">
        <v>44737</v>
      </c>
      <c r="CD14" s="615">
        <v>44737</v>
      </c>
      <c r="CE14" s="615">
        <v>44737</v>
      </c>
      <c r="CG14" s="615">
        <v>41500</v>
      </c>
      <c r="CH14" s="615">
        <v>41500</v>
      </c>
      <c r="CI14" s="614">
        <v>41500</v>
      </c>
      <c r="CK14" s="615">
        <v>63537</v>
      </c>
      <c r="CL14" s="615">
        <v>63537</v>
      </c>
      <c r="CM14" s="615">
        <v>63537</v>
      </c>
      <c r="CN14" s="615">
        <v>44656</v>
      </c>
      <c r="CO14" s="615">
        <v>44656</v>
      </c>
      <c r="CP14" s="615">
        <v>44656</v>
      </c>
      <c r="CR14" s="615">
        <v>41865</v>
      </c>
      <c r="CS14" s="615">
        <v>41895</v>
      </c>
      <c r="CT14" s="615">
        <v>41895</v>
      </c>
      <c r="CV14" s="615">
        <v>44737</v>
      </c>
      <c r="CW14" s="615">
        <v>44737</v>
      </c>
      <c r="CX14" s="615">
        <v>44737</v>
      </c>
      <c r="DD14" s="615">
        <v>38125</v>
      </c>
      <c r="DE14" s="615">
        <v>38125</v>
      </c>
      <c r="DF14" s="615">
        <v>38125</v>
      </c>
      <c r="DK14" s="615">
        <v>25968</v>
      </c>
      <c r="DL14" s="615">
        <v>41045</v>
      </c>
      <c r="DM14" s="615">
        <v>33909</v>
      </c>
      <c r="DO14" s="615">
        <v>45880</v>
      </c>
      <c r="DP14" s="615">
        <v>45880</v>
      </c>
      <c r="DQ14" s="615">
        <v>45880</v>
      </c>
      <c r="DR14" s="615">
        <v>631521</v>
      </c>
      <c r="DS14" s="615">
        <v>1074684</v>
      </c>
      <c r="DT14" s="615">
        <v>1706205</v>
      </c>
      <c r="DU14" s="615">
        <v>135344</v>
      </c>
      <c r="DV14" s="615">
        <v>0</v>
      </c>
      <c r="DW14" s="615">
        <v>135344</v>
      </c>
      <c r="DX14" s="615">
        <v>7283</v>
      </c>
      <c r="DY14" s="615">
        <v>0</v>
      </c>
      <c r="DZ14" s="615">
        <v>7283</v>
      </c>
      <c r="EA14" s="615">
        <v>342234</v>
      </c>
      <c r="EB14" s="615">
        <v>2191066</v>
      </c>
      <c r="EC14" s="615">
        <v>1070317</v>
      </c>
      <c r="ED14" s="615">
        <v>339971</v>
      </c>
      <c r="EE14" s="615">
        <v>1410288</v>
      </c>
      <c r="EF14" s="615">
        <v>74726</v>
      </c>
      <c r="EG14" s="615">
        <v>29582</v>
      </c>
      <c r="EH14" s="615">
        <v>26124</v>
      </c>
      <c r="EI14" s="615">
        <v>130432</v>
      </c>
      <c r="EJ14" s="615">
        <v>563622</v>
      </c>
      <c r="EK14" s="615">
        <v>2104342</v>
      </c>
      <c r="EL14" s="615">
        <v>86724</v>
      </c>
      <c r="EM14" s="110">
        <v>3.9600000000000003E-2</v>
      </c>
      <c r="EN14" s="615">
        <v>28118</v>
      </c>
      <c r="EO14" s="615">
        <v>0</v>
      </c>
      <c r="EP14" s="615">
        <v>0</v>
      </c>
      <c r="EQ14" s="615">
        <v>0</v>
      </c>
      <c r="ER14" s="615">
        <v>28118</v>
      </c>
      <c r="ES14" s="615">
        <v>0</v>
      </c>
      <c r="ET14" s="614">
        <v>13143</v>
      </c>
      <c r="EU14" s="614">
        <v>192793</v>
      </c>
      <c r="EV14" s="614">
        <v>21497</v>
      </c>
      <c r="EW14" s="614">
        <v>4112</v>
      </c>
      <c r="EX14" s="614">
        <v>29736</v>
      </c>
      <c r="EY14" s="614">
        <v>21961</v>
      </c>
      <c r="EZ14" s="614">
        <v>1284</v>
      </c>
      <c r="FA14" s="614">
        <v>12154</v>
      </c>
      <c r="FB14" s="614">
        <v>43458</v>
      </c>
      <c r="FC14" s="614">
        <v>5396</v>
      </c>
      <c r="FD14" s="614">
        <v>41890</v>
      </c>
      <c r="FE14" s="614">
        <v>90744</v>
      </c>
      <c r="FF14" s="1">
        <v>0</v>
      </c>
      <c r="FG14" s="1">
        <v>45</v>
      </c>
      <c r="FI14" s="614">
        <v>90744</v>
      </c>
      <c r="FJ14" s="614">
        <v>3459</v>
      </c>
      <c r="FK14" s="614">
        <v>3306</v>
      </c>
      <c r="FL14" s="1">
        <v>222</v>
      </c>
      <c r="FM14" s="1">
        <v>3</v>
      </c>
      <c r="FN14" s="1">
        <v>89</v>
      </c>
      <c r="FO14" s="1">
        <v>92</v>
      </c>
      <c r="FP14" s="614">
        <v>43153</v>
      </c>
      <c r="FQ14" s="614">
        <v>3563</v>
      </c>
      <c r="FR14" s="1">
        <v>0</v>
      </c>
      <c r="FS14" s="1">
        <v>0</v>
      </c>
      <c r="FT14" s="614">
        <v>11162</v>
      </c>
      <c r="FU14" s="614">
        <v>3168</v>
      </c>
      <c r="FV14" s="1">
        <v>997</v>
      </c>
      <c r="FX14" s="614">
        <v>29733</v>
      </c>
      <c r="FY14" s="614">
        <v>2815</v>
      </c>
      <c r="FZ14" s="1">
        <v>284</v>
      </c>
      <c r="GF14" s="1">
        <v>0</v>
      </c>
      <c r="GG14" s="1">
        <v>0</v>
      </c>
      <c r="GH14" s="1">
        <v>0</v>
      </c>
      <c r="GI14" s="1">
        <v>50</v>
      </c>
      <c r="GJ14" s="614">
        <v>84048</v>
      </c>
      <c r="GK14" s="614">
        <v>9546</v>
      </c>
      <c r="GL14" s="614">
        <v>1281</v>
      </c>
      <c r="GM14" s="1">
        <v>50</v>
      </c>
      <c r="GN14" s="1">
        <v>45</v>
      </c>
      <c r="GP14" s="614">
        <v>50126</v>
      </c>
      <c r="GQ14" s="614">
        <v>8105</v>
      </c>
      <c r="GR14" s="614">
        <v>64542</v>
      </c>
      <c r="GS14" s="614">
        <v>17622</v>
      </c>
      <c r="GT14" s="1">
        <v>743</v>
      </c>
      <c r="GU14" s="614">
        <v>12294</v>
      </c>
      <c r="GV14" s="614">
        <v>67748</v>
      </c>
      <c r="GW14" s="614">
        <v>8848</v>
      </c>
      <c r="GX14" s="614">
        <v>76836</v>
      </c>
      <c r="GY14" s="614">
        <v>153432</v>
      </c>
      <c r="GZ14" s="1">
        <v>342</v>
      </c>
      <c r="HA14" s="614">
        <v>153774</v>
      </c>
      <c r="HB14" s="614">
        <v>7667</v>
      </c>
      <c r="HC14" s="614">
        <v>26071</v>
      </c>
      <c r="HD14" s="1">
        <v>0</v>
      </c>
      <c r="HE14" s="1">
        <v>770</v>
      </c>
      <c r="HF14" s="614">
        <v>34508</v>
      </c>
      <c r="HG14" s="614">
        <v>188282</v>
      </c>
      <c r="HH14" s="1">
        <v>334</v>
      </c>
      <c r="HI14" s="614">
        <v>19675</v>
      </c>
      <c r="HJ14" s="614">
        <v>20009</v>
      </c>
      <c r="HK14" s="1">
        <v>54</v>
      </c>
      <c r="HL14" s="614">
        <v>3863</v>
      </c>
      <c r="HM14" s="614">
        <v>3917</v>
      </c>
      <c r="HN14" s="1">
        <v>0</v>
      </c>
      <c r="HO14" s="1">
        <v>20</v>
      </c>
      <c r="HP14" s="1">
        <v>20</v>
      </c>
      <c r="HQ14" s="614">
        <v>1154</v>
      </c>
      <c r="HR14" s="614">
        <v>25100</v>
      </c>
      <c r="HS14" s="614">
        <v>17886</v>
      </c>
      <c r="HT14" s="614">
        <v>7077</v>
      </c>
      <c r="HU14" s="614">
        <v>24963</v>
      </c>
      <c r="HV14" s="614">
        <v>50063</v>
      </c>
      <c r="HW14" s="614">
        <v>11584</v>
      </c>
      <c r="HX14" s="614">
        <v>37675</v>
      </c>
      <c r="HY14" s="614">
        <v>213382</v>
      </c>
      <c r="HZ14" s="614">
        <v>213382</v>
      </c>
      <c r="IA14" s="614">
        <v>238345</v>
      </c>
      <c r="IB14" s="614">
        <v>95307</v>
      </c>
      <c r="IC14" s="614">
        <v>3215</v>
      </c>
      <c r="IF14" s="1">
        <v>1</v>
      </c>
      <c r="IG14" s="110">
        <v>2.3800000000000002E-2</v>
      </c>
      <c r="IH14" s="110">
        <v>2.0000000000000001E-4</v>
      </c>
      <c r="II14" s="110">
        <v>0.4924</v>
      </c>
      <c r="IJ14" s="110">
        <v>0</v>
      </c>
      <c r="IK14" s="110">
        <v>0.43590000000000001</v>
      </c>
      <c r="IL14" s="110">
        <v>5.0000000000000001E-4</v>
      </c>
      <c r="IM14" s="110">
        <v>0.47070000000000001</v>
      </c>
      <c r="IN14" s="110">
        <v>6.7500000000000004E-2</v>
      </c>
      <c r="IO14" s="110">
        <v>0.4466</v>
      </c>
      <c r="IP14" s="110">
        <v>0.50719999999999998</v>
      </c>
      <c r="IQ14" s="110">
        <v>0.88239999999999996</v>
      </c>
      <c r="IR14" s="110">
        <v>0.1176</v>
      </c>
      <c r="IS14" s="614">
        <v>45807</v>
      </c>
      <c r="IT14" s="614">
        <v>9977</v>
      </c>
      <c r="IU14" s="614">
        <v>55784</v>
      </c>
      <c r="IV14" s="110">
        <v>0.62580000000000002</v>
      </c>
      <c r="IW14" s="614">
        <v>165494</v>
      </c>
      <c r="IY14" s="1">
        <v>182</v>
      </c>
      <c r="IZ14" s="1">
        <v>48</v>
      </c>
      <c r="JA14" s="1">
        <v>215</v>
      </c>
      <c r="JB14" s="1">
        <v>15</v>
      </c>
      <c r="JC14" s="1">
        <v>10</v>
      </c>
      <c r="JD14" s="614">
        <v>1103</v>
      </c>
      <c r="JE14" s="1">
        <v>197</v>
      </c>
      <c r="JF14" s="1">
        <v>58</v>
      </c>
      <c r="JG14" s="614">
        <v>1318</v>
      </c>
      <c r="JH14" s="614">
        <v>1573</v>
      </c>
      <c r="JI14" s="1">
        <v>445</v>
      </c>
      <c r="JJ14" s="614">
        <v>1128</v>
      </c>
      <c r="JK14" s="1">
        <v>59</v>
      </c>
      <c r="JL14" s="1">
        <v>602</v>
      </c>
      <c r="JM14" s="1">
        <v>35</v>
      </c>
      <c r="JN14" s="1">
        <v>185</v>
      </c>
      <c r="JO14" s="1">
        <v>993</v>
      </c>
      <c r="JP14" s="614">
        <v>16472</v>
      </c>
      <c r="JS14" s="1">
        <v>12</v>
      </c>
      <c r="JT14" s="1">
        <v>180</v>
      </c>
      <c r="JU14" s="614">
        <v>1516</v>
      </c>
      <c r="JV14" s="1">
        <v>511</v>
      </c>
      <c r="JW14" s="614">
        <v>6603</v>
      </c>
      <c r="JX14" s="1">
        <v>35</v>
      </c>
      <c r="JY14" s="614">
        <v>1273</v>
      </c>
      <c r="JZ14" s="614">
        <v>37255</v>
      </c>
      <c r="KA14" s="614">
        <v>1551</v>
      </c>
      <c r="KB14" s="614">
        <v>1784</v>
      </c>
      <c r="KC14" s="614">
        <v>43858</v>
      </c>
      <c r="KD14" s="614">
        <v>47193</v>
      </c>
      <c r="KE14" s="614">
        <v>8630</v>
      </c>
      <c r="KF14" s="614">
        <v>38563</v>
      </c>
      <c r="KG14" s="1">
        <v>30</v>
      </c>
      <c r="KH14" s="1">
        <v>7.87</v>
      </c>
      <c r="KI14" s="1">
        <v>33.28</v>
      </c>
      <c r="KJ14" s="1">
        <v>0.03</v>
      </c>
      <c r="KK14" s="1">
        <v>0.93</v>
      </c>
      <c r="KL14" s="1">
        <v>0.13</v>
      </c>
      <c r="KM14" s="1">
        <v>0.04</v>
      </c>
      <c r="KN14" s="1">
        <v>0.84</v>
      </c>
      <c r="KO14" s="1">
        <v>0.28000000000000003</v>
      </c>
      <c r="KP14" s="1">
        <v>0.72</v>
      </c>
      <c r="KQ14" s="1">
        <v>0.04</v>
      </c>
      <c r="KR14" s="1">
        <v>30.76</v>
      </c>
      <c r="KS14" s="614">
        <v>33322</v>
      </c>
      <c r="KU14" s="1">
        <v>482</v>
      </c>
      <c r="KV14" s="614">
        <v>6573</v>
      </c>
      <c r="KW14" s="1">
        <v>19</v>
      </c>
      <c r="KX14" s="1">
        <v>156</v>
      </c>
      <c r="KY14" s="1">
        <v>35</v>
      </c>
      <c r="KZ14" s="1">
        <v>81</v>
      </c>
      <c r="LA14" s="614">
        <v>100858</v>
      </c>
      <c r="LC14" s="614">
        <v>99456</v>
      </c>
      <c r="LD14" s="614">
        <v>63557</v>
      </c>
      <c r="LG14" s="1" t="s">
        <v>1456</v>
      </c>
      <c r="LH14" s="1" t="s">
        <v>193</v>
      </c>
      <c r="LI14" s="1" t="s">
        <v>1447</v>
      </c>
      <c r="LJ14" s="1" t="s">
        <v>1448</v>
      </c>
      <c r="LK14" s="1">
        <v>27804</v>
      </c>
      <c r="LL14" s="1">
        <v>4842</v>
      </c>
      <c r="LM14" s="1" t="s">
        <v>1447</v>
      </c>
      <c r="LN14" s="1" t="s">
        <v>1448</v>
      </c>
      <c r="LO14" s="1">
        <v>27804</v>
      </c>
      <c r="LP14" s="1">
        <v>4842</v>
      </c>
      <c r="LQ14" s="1" t="s">
        <v>1449</v>
      </c>
      <c r="LR14" s="1">
        <v>2524421951</v>
      </c>
      <c r="LS14" s="1">
        <v>2524427366</v>
      </c>
      <c r="LT14" s="614">
        <v>61809</v>
      </c>
      <c r="LU14" s="1">
        <v>27.5</v>
      </c>
      <c r="LW14" s="614">
        <v>4628</v>
      </c>
      <c r="LX14" s="1">
        <v>52</v>
      </c>
      <c r="MA14" s="1">
        <v>2</v>
      </c>
      <c r="MB14" s="1" t="s">
        <v>1445</v>
      </c>
      <c r="MC14" s="1">
        <v>0</v>
      </c>
      <c r="MD14" s="1" t="s">
        <v>1360</v>
      </c>
      <c r="ME14" s="1">
        <v>215</v>
      </c>
      <c r="MF14" s="1">
        <v>217</v>
      </c>
    </row>
    <row r="15" spans="1:345" x14ac:dyDescent="0.3">
      <c r="A15" s="1" t="s">
        <v>23</v>
      </c>
      <c r="B15" s="1" t="s">
        <v>1457</v>
      </c>
      <c r="C15" s="1" t="s">
        <v>1338</v>
      </c>
      <c r="D15" s="1" t="s">
        <v>1339</v>
      </c>
      <c r="E15" s="1" t="s">
        <v>1340</v>
      </c>
      <c r="F15" s="1" t="s">
        <v>1341</v>
      </c>
      <c r="G15" s="1" t="s">
        <v>1342</v>
      </c>
      <c r="H15" s="1" t="s">
        <v>1343</v>
      </c>
      <c r="I15" s="614">
        <v>131726</v>
      </c>
      <c r="J15" s="1" t="s">
        <v>1433</v>
      </c>
      <c r="K15" s="1">
        <v>579</v>
      </c>
      <c r="L15" s="1">
        <v>36</v>
      </c>
      <c r="M15" s="1">
        <v>50</v>
      </c>
      <c r="N15" s="1">
        <v>0</v>
      </c>
      <c r="O15" s="614">
        <v>1939</v>
      </c>
      <c r="P15" s="1">
        <v>0</v>
      </c>
      <c r="Q15" s="614">
        <v>23765</v>
      </c>
      <c r="S15" s="614">
        <v>254103</v>
      </c>
      <c r="T15" s="614">
        <v>1944</v>
      </c>
      <c r="W15" s="1">
        <v>1</v>
      </c>
      <c r="X15" s="1" t="s">
        <v>1458</v>
      </c>
      <c r="Y15" s="1" t="s">
        <v>1459</v>
      </c>
      <c r="Z15" s="1">
        <v>28461</v>
      </c>
      <c r="AA15" s="1">
        <v>3827</v>
      </c>
      <c r="AB15" s="1" t="s">
        <v>1458</v>
      </c>
      <c r="AC15" s="1" t="s">
        <v>1459</v>
      </c>
      <c r="AD15" s="1">
        <v>28461</v>
      </c>
      <c r="AE15" s="1">
        <v>3</v>
      </c>
      <c r="AF15" s="1" t="s">
        <v>22</v>
      </c>
      <c r="AH15" s="1" t="s">
        <v>6</v>
      </c>
      <c r="AI15" s="1" t="s">
        <v>1460</v>
      </c>
      <c r="AJ15" s="1" t="s">
        <v>1461</v>
      </c>
      <c r="AK15" s="1" t="s">
        <v>1462</v>
      </c>
      <c r="AL15" s="1" t="s">
        <v>1463</v>
      </c>
      <c r="AM15" s="1" t="s">
        <v>1464</v>
      </c>
      <c r="AN15" s="1" t="s">
        <v>1461</v>
      </c>
      <c r="AO15" s="1" t="s">
        <v>299</v>
      </c>
      <c r="AP15" s="1" t="s">
        <v>1462</v>
      </c>
      <c r="AQ15" s="1" t="s">
        <v>1463</v>
      </c>
      <c r="AR15" s="1" t="s">
        <v>1464</v>
      </c>
      <c r="AS15" s="1" t="s">
        <v>1465</v>
      </c>
      <c r="AT15" s="1">
        <v>0</v>
      </c>
      <c r="AU15" s="1">
        <v>0</v>
      </c>
      <c r="AV15" s="1">
        <v>0</v>
      </c>
      <c r="AW15" s="616">
        <v>42917</v>
      </c>
      <c r="AX15" s="616">
        <v>43281</v>
      </c>
      <c r="AY15" s="1">
        <v>0</v>
      </c>
      <c r="AZ15" s="1">
        <v>5</v>
      </c>
      <c r="BA15" s="1">
        <v>0</v>
      </c>
      <c r="BB15" s="1">
        <v>0</v>
      </c>
      <c r="BC15" s="1">
        <v>5</v>
      </c>
      <c r="BE15" s="614">
        <v>11850</v>
      </c>
      <c r="BF15" s="1">
        <v>1</v>
      </c>
      <c r="BG15" s="1">
        <v>0</v>
      </c>
      <c r="BH15" s="1">
        <v>1</v>
      </c>
      <c r="BI15" s="1">
        <v>16.5</v>
      </c>
      <c r="BJ15" s="1">
        <v>17.5</v>
      </c>
      <c r="BK15" s="110">
        <v>5.7099999999999998E-2</v>
      </c>
      <c r="BL15" s="614">
        <v>7449</v>
      </c>
      <c r="BM15" s="615">
        <v>111404</v>
      </c>
      <c r="BP15" s="1">
        <v>0</v>
      </c>
      <c r="BQ15" s="615">
        <v>45886</v>
      </c>
      <c r="BR15" s="615">
        <v>73418</v>
      </c>
      <c r="BS15" s="615">
        <v>59652</v>
      </c>
      <c r="DK15" s="615">
        <v>29251</v>
      </c>
      <c r="DL15" s="615">
        <v>46803</v>
      </c>
      <c r="DM15" s="615">
        <v>38027</v>
      </c>
      <c r="DR15" s="615">
        <v>0</v>
      </c>
      <c r="DS15" s="615">
        <v>1202124</v>
      </c>
      <c r="DT15" s="615">
        <v>1202124</v>
      </c>
      <c r="DU15" s="615">
        <v>149174</v>
      </c>
      <c r="DV15" s="615">
        <v>0</v>
      </c>
      <c r="DW15" s="615">
        <v>149174</v>
      </c>
      <c r="DX15" s="615">
        <v>0</v>
      </c>
      <c r="DY15" s="615">
        <v>0</v>
      </c>
      <c r="DZ15" s="615">
        <v>0</v>
      </c>
      <c r="EA15" s="615">
        <v>0</v>
      </c>
      <c r="EB15" s="615">
        <v>1351298</v>
      </c>
      <c r="EC15" s="615">
        <v>714830</v>
      </c>
      <c r="ED15" s="615">
        <v>314291</v>
      </c>
      <c r="EE15" s="615">
        <v>1029121</v>
      </c>
      <c r="EF15" s="615">
        <v>106832</v>
      </c>
      <c r="EG15" s="615">
        <v>20000</v>
      </c>
      <c r="EH15" s="615">
        <v>13143</v>
      </c>
      <c r="EI15" s="615">
        <v>139975</v>
      </c>
      <c r="EJ15" s="615">
        <v>124296</v>
      </c>
      <c r="EK15" s="615">
        <v>1293392</v>
      </c>
      <c r="EL15" s="615">
        <v>57906</v>
      </c>
      <c r="EM15" s="110">
        <v>4.2900000000000001E-2</v>
      </c>
      <c r="EN15" s="615">
        <v>0</v>
      </c>
      <c r="EO15" s="615">
        <v>0</v>
      </c>
      <c r="EP15" s="615">
        <v>0</v>
      </c>
      <c r="EQ15" s="615">
        <v>0</v>
      </c>
      <c r="ER15" s="615">
        <v>0</v>
      </c>
      <c r="ES15" s="615">
        <v>0</v>
      </c>
      <c r="ET15" s="614">
        <v>13994</v>
      </c>
      <c r="EU15" s="614">
        <v>219322</v>
      </c>
      <c r="EV15" s="614">
        <v>48152</v>
      </c>
      <c r="EW15" s="614">
        <v>13463</v>
      </c>
      <c r="EX15" s="614">
        <v>28507</v>
      </c>
      <c r="EY15" s="614">
        <v>38011</v>
      </c>
      <c r="EZ15" s="1">
        <v>0</v>
      </c>
      <c r="FA15" s="614">
        <v>10153</v>
      </c>
      <c r="FB15" s="614">
        <v>86163</v>
      </c>
      <c r="FC15" s="614">
        <v>13463</v>
      </c>
      <c r="FD15" s="614">
        <v>38660</v>
      </c>
      <c r="FE15" s="614">
        <v>138286</v>
      </c>
      <c r="FF15" s="614">
        <v>5000</v>
      </c>
      <c r="FG15" s="1">
        <v>140</v>
      </c>
      <c r="FI15" s="614">
        <v>138286</v>
      </c>
      <c r="FJ15" s="614">
        <v>3553</v>
      </c>
      <c r="FK15" s="614">
        <v>6803</v>
      </c>
      <c r="FL15" s="1">
        <v>0</v>
      </c>
      <c r="FM15" s="1">
        <v>1</v>
      </c>
      <c r="FN15" s="1">
        <v>89</v>
      </c>
      <c r="FO15" s="1">
        <v>90</v>
      </c>
      <c r="FP15" s="614">
        <v>43153</v>
      </c>
      <c r="FQ15" s="614">
        <v>3563</v>
      </c>
      <c r="FR15" s="1">
        <v>0</v>
      </c>
      <c r="FS15" s="1">
        <v>0</v>
      </c>
      <c r="FT15" s="614">
        <v>11162</v>
      </c>
      <c r="FU15" s="614">
        <v>3168</v>
      </c>
      <c r="FV15" s="1">
        <v>997</v>
      </c>
      <c r="GA15" s="1">
        <v>0</v>
      </c>
      <c r="GF15" s="614">
        <v>3332</v>
      </c>
      <c r="GG15" s="1">
        <v>75</v>
      </c>
      <c r="GH15" s="1">
        <v>0</v>
      </c>
      <c r="GI15" s="1">
        <v>0</v>
      </c>
      <c r="GJ15" s="614">
        <v>57647</v>
      </c>
      <c r="GK15" s="614">
        <v>6806</v>
      </c>
      <c r="GL15" s="1">
        <v>997</v>
      </c>
      <c r="GM15" s="1">
        <v>0</v>
      </c>
      <c r="GN15" s="1">
        <v>48</v>
      </c>
      <c r="GP15" s="614">
        <v>191671</v>
      </c>
      <c r="GR15" s="614">
        <v>62034</v>
      </c>
      <c r="GS15" s="614">
        <v>28404</v>
      </c>
      <c r="GU15" s="614">
        <v>8012</v>
      </c>
      <c r="GV15" s="614">
        <v>220075</v>
      </c>
      <c r="GX15" s="614">
        <v>70046</v>
      </c>
      <c r="GY15" s="614">
        <v>290121</v>
      </c>
      <c r="GZ15" s="1">
        <v>808</v>
      </c>
      <c r="HA15" s="614">
        <v>299030</v>
      </c>
      <c r="HB15" s="614">
        <v>14901</v>
      </c>
      <c r="HC15" s="614">
        <v>39637</v>
      </c>
      <c r="HD15" s="614">
        <v>8101</v>
      </c>
      <c r="HE15" s="1">
        <v>0</v>
      </c>
      <c r="HF15" s="614">
        <v>54538</v>
      </c>
      <c r="HG15" s="614">
        <v>353568</v>
      </c>
      <c r="HH15" s="1">
        <v>235</v>
      </c>
      <c r="HI15" s="614">
        <v>17651</v>
      </c>
      <c r="HJ15" s="614">
        <v>17886</v>
      </c>
      <c r="HK15" s="614">
        <v>1173</v>
      </c>
      <c r="HL15" s="1">
        <v>482</v>
      </c>
      <c r="HM15" s="614">
        <v>1655</v>
      </c>
      <c r="HN15" s="1">
        <v>0</v>
      </c>
      <c r="HO15" s="1">
        <v>1</v>
      </c>
      <c r="HP15" s="1">
        <v>1</v>
      </c>
      <c r="HQ15" s="1">
        <v>0</v>
      </c>
      <c r="HR15" s="614">
        <v>19542</v>
      </c>
      <c r="HS15" s="614">
        <v>12265</v>
      </c>
      <c r="HT15" s="1">
        <v>0</v>
      </c>
      <c r="HU15" s="614">
        <v>12265</v>
      </c>
      <c r="HV15" s="614">
        <v>31807</v>
      </c>
      <c r="HW15" s="614">
        <v>16556</v>
      </c>
      <c r="HX15" s="614">
        <v>56194</v>
      </c>
      <c r="HY15" s="614">
        <v>373110</v>
      </c>
      <c r="HZ15" s="614">
        <v>373110</v>
      </c>
      <c r="IA15" s="614">
        <v>385375</v>
      </c>
      <c r="IB15" s="614">
        <v>70046</v>
      </c>
      <c r="IC15" s="1">
        <v>0</v>
      </c>
      <c r="IG15" s="110">
        <v>3.56E-2</v>
      </c>
      <c r="IH15" s="110">
        <v>5.9999999999999995E-4</v>
      </c>
      <c r="II15" s="110">
        <v>0.2984</v>
      </c>
      <c r="IJ15" s="110">
        <v>0</v>
      </c>
      <c r="IK15" s="110">
        <v>0.26279999999999998</v>
      </c>
      <c r="IL15" s="110">
        <v>4.0000000000000002E-4</v>
      </c>
      <c r="IM15" s="110">
        <v>0.63049999999999995</v>
      </c>
      <c r="IN15" s="110">
        <v>4.7199999999999999E-2</v>
      </c>
      <c r="IO15" s="110">
        <v>0.18770000000000001</v>
      </c>
      <c r="IP15" s="110">
        <v>0.70120000000000005</v>
      </c>
      <c r="IQ15" s="110">
        <v>0.9476</v>
      </c>
      <c r="IR15" s="110">
        <v>5.2400000000000002E-2</v>
      </c>
      <c r="IS15" s="614">
        <v>39216</v>
      </c>
      <c r="IT15" s="614">
        <v>8583</v>
      </c>
      <c r="IU15" s="614">
        <v>47799</v>
      </c>
      <c r="IV15" s="110">
        <v>0.3629</v>
      </c>
      <c r="IW15" s="614">
        <v>263378</v>
      </c>
      <c r="IY15" s="614">
        <v>1131</v>
      </c>
      <c r="IZ15" s="1">
        <v>0</v>
      </c>
      <c r="JA15" s="1">
        <v>203</v>
      </c>
      <c r="JB15" s="1">
        <v>0</v>
      </c>
      <c r="JC15" s="1">
        <v>0</v>
      </c>
      <c r="JD15" s="1">
        <v>0</v>
      </c>
      <c r="JE15" s="614">
        <v>1131</v>
      </c>
      <c r="JF15" s="1">
        <v>0</v>
      </c>
      <c r="JG15" s="1">
        <v>203</v>
      </c>
      <c r="JH15" s="614">
        <v>1334</v>
      </c>
      <c r="JI15" s="614">
        <v>1334</v>
      </c>
      <c r="JJ15" s="1">
        <v>0</v>
      </c>
      <c r="JK15" s="1">
        <v>0</v>
      </c>
      <c r="JL15" s="1">
        <v>0</v>
      </c>
      <c r="JM15" s="1">
        <v>18</v>
      </c>
      <c r="JN15" s="1">
        <v>131</v>
      </c>
      <c r="JO15" s="1">
        <v>0</v>
      </c>
      <c r="JP15" s="1">
        <v>0</v>
      </c>
      <c r="JQ15" s="1">
        <v>0</v>
      </c>
      <c r="JR15" s="1">
        <v>0</v>
      </c>
      <c r="JS15" s="1">
        <v>0</v>
      </c>
      <c r="JT15" s="1">
        <v>0</v>
      </c>
      <c r="JU15" s="614">
        <v>19243</v>
      </c>
      <c r="JV15" s="1">
        <v>0</v>
      </c>
      <c r="JW15" s="614">
        <v>4085</v>
      </c>
      <c r="JX15" s="1">
        <v>0</v>
      </c>
      <c r="JY15" s="1">
        <v>0</v>
      </c>
      <c r="JZ15" s="1">
        <v>0</v>
      </c>
      <c r="KA15" s="614">
        <v>19243</v>
      </c>
      <c r="KB15" s="1">
        <v>0</v>
      </c>
      <c r="KC15" s="614">
        <v>4085</v>
      </c>
      <c r="KD15" s="614">
        <v>23328</v>
      </c>
      <c r="KE15" s="614">
        <v>23328</v>
      </c>
      <c r="KF15" s="1">
        <v>0</v>
      </c>
      <c r="KG15" s="1">
        <v>17.489999999999998</v>
      </c>
      <c r="KH15" s="1">
        <v>17.010000000000002</v>
      </c>
      <c r="KI15" s="1">
        <v>20.12</v>
      </c>
      <c r="KJ15" s="1">
        <v>0.82</v>
      </c>
      <c r="KK15" s="1">
        <v>0.18</v>
      </c>
      <c r="KL15" s="1">
        <v>0.85</v>
      </c>
      <c r="KM15" s="1">
        <v>0</v>
      </c>
      <c r="KN15" s="1">
        <v>0.15</v>
      </c>
      <c r="KO15" s="1">
        <v>1</v>
      </c>
      <c r="KP15" s="1">
        <v>0</v>
      </c>
      <c r="KQ15" s="1">
        <v>0</v>
      </c>
      <c r="KS15" s="614">
        <v>52247</v>
      </c>
      <c r="KW15" s="1">
        <v>11</v>
      </c>
      <c r="KX15" s="1">
        <v>270</v>
      </c>
      <c r="KY15" s="1">
        <v>16</v>
      </c>
      <c r="KZ15" s="1">
        <v>65</v>
      </c>
      <c r="LA15" s="614">
        <v>77041</v>
      </c>
      <c r="LD15" s="614">
        <v>15147</v>
      </c>
      <c r="LG15" s="1" t="s">
        <v>1466</v>
      </c>
      <c r="LH15" s="1" t="s">
        <v>1374</v>
      </c>
      <c r="LI15" s="1" t="s">
        <v>1458</v>
      </c>
      <c r="LJ15" s="1" t="s">
        <v>1459</v>
      </c>
      <c r="LK15" s="1">
        <v>28461</v>
      </c>
      <c r="LL15" s="1">
        <v>3827</v>
      </c>
      <c r="LM15" s="1" t="s">
        <v>1458</v>
      </c>
      <c r="LN15" s="1" t="s">
        <v>1459</v>
      </c>
      <c r="LO15" s="1">
        <v>28461</v>
      </c>
      <c r="LP15" s="1">
        <v>3827</v>
      </c>
      <c r="LQ15" s="1" t="s">
        <v>1460</v>
      </c>
      <c r="LR15" s="1">
        <v>9104576237</v>
      </c>
      <c r="LS15" s="1">
        <v>9104576977</v>
      </c>
      <c r="LT15" s="614">
        <v>33856</v>
      </c>
      <c r="LU15" s="1">
        <v>16.5</v>
      </c>
      <c r="LW15" s="614">
        <v>11850</v>
      </c>
      <c r="LX15" s="1">
        <v>52</v>
      </c>
      <c r="MA15" s="1">
        <v>2</v>
      </c>
      <c r="MB15" s="1" t="s">
        <v>1467</v>
      </c>
      <c r="MC15" s="1">
        <v>0</v>
      </c>
      <c r="MD15" s="1" t="s">
        <v>1400</v>
      </c>
      <c r="ME15" s="1">
        <v>23.86</v>
      </c>
      <c r="MF15" s="1">
        <v>62.05</v>
      </c>
    </row>
    <row r="16" spans="1:345" x14ac:dyDescent="0.3">
      <c r="A16" s="1" t="s">
        <v>25</v>
      </c>
      <c r="B16" s="1" t="s">
        <v>1468</v>
      </c>
      <c r="C16" s="1" t="s">
        <v>1338</v>
      </c>
      <c r="D16" s="1" t="s">
        <v>1339</v>
      </c>
      <c r="E16" s="1" t="s">
        <v>1340</v>
      </c>
      <c r="F16" s="1" t="s">
        <v>1341</v>
      </c>
      <c r="G16" s="1" t="s">
        <v>1342</v>
      </c>
      <c r="H16" s="1" t="s">
        <v>1343</v>
      </c>
      <c r="I16" s="614">
        <v>261532</v>
      </c>
      <c r="J16" s="1" t="s">
        <v>1344</v>
      </c>
      <c r="K16" s="614">
        <v>6237</v>
      </c>
      <c r="L16" s="1">
        <v>675</v>
      </c>
      <c r="M16" s="1">
        <v>638</v>
      </c>
      <c r="N16" s="1">
        <v>25</v>
      </c>
      <c r="O16" s="614">
        <v>25037</v>
      </c>
      <c r="P16" s="614">
        <v>1104</v>
      </c>
      <c r="Q16" s="614">
        <v>165098</v>
      </c>
      <c r="R16" s="614">
        <v>13036</v>
      </c>
      <c r="S16" s="614">
        <v>10896468</v>
      </c>
      <c r="T16" s="614">
        <v>3519720</v>
      </c>
      <c r="W16" s="1">
        <v>1</v>
      </c>
      <c r="X16" s="1" t="s">
        <v>1469</v>
      </c>
      <c r="Y16" s="1" t="s">
        <v>1470</v>
      </c>
      <c r="Z16" s="1">
        <v>28801</v>
      </c>
      <c r="AA16" s="1">
        <v>2834</v>
      </c>
      <c r="AB16" s="1" t="s">
        <v>1469</v>
      </c>
      <c r="AC16" s="1" t="s">
        <v>1470</v>
      </c>
      <c r="AD16" s="1">
        <v>28801</v>
      </c>
      <c r="AE16" s="1">
        <v>3</v>
      </c>
      <c r="AF16" s="1" t="s">
        <v>24</v>
      </c>
      <c r="AH16" s="1" t="s">
        <v>6</v>
      </c>
      <c r="AI16" s="1" t="s">
        <v>1471</v>
      </c>
      <c r="AJ16" s="1" t="s">
        <v>1472</v>
      </c>
      <c r="AK16" s="1" t="s">
        <v>1473</v>
      </c>
      <c r="AM16" s="1" t="s">
        <v>1474</v>
      </c>
      <c r="AN16" s="1" t="s">
        <v>1475</v>
      </c>
      <c r="AO16" s="1" t="s">
        <v>299</v>
      </c>
      <c r="AP16" s="1" t="s">
        <v>1476</v>
      </c>
      <c r="AR16" s="1" t="s">
        <v>1474</v>
      </c>
      <c r="AS16" s="1" t="s">
        <v>1477</v>
      </c>
      <c r="AT16" s="1">
        <v>0</v>
      </c>
      <c r="AU16" s="1">
        <v>0</v>
      </c>
      <c r="AV16" s="1">
        <v>0</v>
      </c>
      <c r="AW16" s="616">
        <v>42917</v>
      </c>
      <c r="AX16" s="616">
        <v>43281</v>
      </c>
      <c r="AY16" s="1">
        <v>1</v>
      </c>
      <c r="AZ16" s="1">
        <v>12</v>
      </c>
      <c r="BA16" s="1">
        <v>0</v>
      </c>
      <c r="BB16" s="1">
        <v>0</v>
      </c>
      <c r="BC16" s="1">
        <v>13</v>
      </c>
      <c r="BE16" s="614">
        <v>32188</v>
      </c>
      <c r="BF16" s="1">
        <v>11</v>
      </c>
      <c r="BG16" s="1">
        <v>1</v>
      </c>
      <c r="BH16" s="1">
        <v>12</v>
      </c>
      <c r="BI16" s="1">
        <v>46</v>
      </c>
      <c r="BJ16" s="1">
        <v>58</v>
      </c>
      <c r="BK16" s="110">
        <v>0.18970000000000001</v>
      </c>
      <c r="BL16" s="614">
        <v>9779</v>
      </c>
      <c r="BM16" s="615">
        <v>120116</v>
      </c>
      <c r="BQ16" s="615">
        <v>40599</v>
      </c>
      <c r="BR16" s="615">
        <v>62004</v>
      </c>
      <c r="BS16" s="615">
        <v>45286</v>
      </c>
      <c r="BU16" s="615">
        <v>48386</v>
      </c>
      <c r="BV16" s="615">
        <v>73966</v>
      </c>
      <c r="BW16" s="615">
        <v>53484</v>
      </c>
      <c r="BY16" s="615">
        <v>52789</v>
      </c>
      <c r="BZ16" s="615">
        <v>80744</v>
      </c>
      <c r="CA16" s="614">
        <v>55419</v>
      </c>
      <c r="CC16" s="615">
        <v>48386</v>
      </c>
      <c r="CD16" s="615">
        <v>73966</v>
      </c>
      <c r="CE16" s="615">
        <v>50563</v>
      </c>
      <c r="CG16" s="615">
        <v>44307</v>
      </c>
      <c r="CH16" s="615">
        <v>67736</v>
      </c>
      <c r="CI16" s="614">
        <v>50898</v>
      </c>
      <c r="CN16" s="615">
        <v>40599</v>
      </c>
      <c r="CO16" s="615">
        <v>62004</v>
      </c>
      <c r="CP16" s="615">
        <v>46946</v>
      </c>
      <c r="CR16" s="615">
        <v>40599</v>
      </c>
      <c r="CS16" s="615">
        <v>62004</v>
      </c>
      <c r="CT16" s="615">
        <v>44637</v>
      </c>
      <c r="DG16" s="615">
        <v>32535</v>
      </c>
      <c r="DH16" s="615">
        <v>49743</v>
      </c>
      <c r="DI16" s="615">
        <v>34890</v>
      </c>
      <c r="DK16" s="615">
        <v>28503</v>
      </c>
      <c r="DL16" s="615">
        <v>43663</v>
      </c>
      <c r="DM16" s="615">
        <v>31169</v>
      </c>
      <c r="DR16" s="615">
        <v>0</v>
      </c>
      <c r="DS16" s="615">
        <v>5449756</v>
      </c>
      <c r="DT16" s="615">
        <v>5449756</v>
      </c>
      <c r="DU16" s="615">
        <v>237826</v>
      </c>
      <c r="DV16" s="615">
        <v>0</v>
      </c>
      <c r="DW16" s="615">
        <v>237826</v>
      </c>
      <c r="DX16" s="615">
        <v>0</v>
      </c>
      <c r="DY16" s="615">
        <v>0</v>
      </c>
      <c r="DZ16" s="615">
        <v>0</v>
      </c>
      <c r="EA16" s="615">
        <v>222500</v>
      </c>
      <c r="EB16" s="615">
        <v>5910082</v>
      </c>
      <c r="EC16" s="615">
        <v>2791292</v>
      </c>
      <c r="ED16" s="615">
        <v>1503689</v>
      </c>
      <c r="EE16" s="615">
        <v>4294981</v>
      </c>
      <c r="EF16" s="615">
        <v>588254</v>
      </c>
      <c r="EG16" s="615">
        <v>158247</v>
      </c>
      <c r="EH16" s="615">
        <v>0</v>
      </c>
      <c r="EI16" s="615">
        <v>746501</v>
      </c>
      <c r="EJ16" s="615">
        <v>868600</v>
      </c>
      <c r="EK16" s="615">
        <v>5910082</v>
      </c>
      <c r="EL16" s="615">
        <v>0</v>
      </c>
      <c r="EM16" s="110">
        <v>0</v>
      </c>
      <c r="EN16" s="615">
        <v>0</v>
      </c>
      <c r="EO16" s="615">
        <v>0</v>
      </c>
      <c r="EP16" s="615">
        <v>0</v>
      </c>
      <c r="EQ16" s="615">
        <v>0</v>
      </c>
      <c r="ER16" s="615">
        <v>0</v>
      </c>
      <c r="ES16" s="615">
        <v>0</v>
      </c>
      <c r="ET16" s="614">
        <v>86879</v>
      </c>
      <c r="EU16" s="614">
        <v>688846</v>
      </c>
      <c r="EV16" s="614">
        <v>145579</v>
      </c>
      <c r="EW16" s="614">
        <v>16959</v>
      </c>
      <c r="EX16" s="614">
        <v>121193</v>
      </c>
      <c r="EY16" s="614">
        <v>137047</v>
      </c>
      <c r="EZ16" s="614">
        <v>7288</v>
      </c>
      <c r="FA16" s="614">
        <v>58861</v>
      </c>
      <c r="FB16" s="614">
        <v>282626</v>
      </c>
      <c r="FC16" s="614">
        <v>24247</v>
      </c>
      <c r="FD16" s="614">
        <v>180054</v>
      </c>
      <c r="FE16" s="614">
        <v>486927</v>
      </c>
      <c r="FF16" s="614">
        <v>3506</v>
      </c>
      <c r="FG16" s="1">
        <v>585</v>
      </c>
      <c r="FI16" s="614">
        <v>486927</v>
      </c>
      <c r="FJ16" s="614">
        <v>42622</v>
      </c>
      <c r="FK16" s="614">
        <v>20942</v>
      </c>
      <c r="FL16" s="1">
        <v>672</v>
      </c>
      <c r="FM16" s="1">
        <v>9</v>
      </c>
      <c r="FN16" s="1">
        <v>89</v>
      </c>
      <c r="FO16" s="1">
        <v>98</v>
      </c>
      <c r="FP16" s="614">
        <v>43153</v>
      </c>
      <c r="FQ16" s="614">
        <v>3563</v>
      </c>
      <c r="FR16" s="1">
        <v>0</v>
      </c>
      <c r="FS16" s="1">
        <v>0</v>
      </c>
      <c r="FT16" s="614">
        <v>11162</v>
      </c>
      <c r="FU16" s="614">
        <v>3168</v>
      </c>
      <c r="FV16" s="1">
        <v>997</v>
      </c>
      <c r="GA16" s="1">
        <v>0</v>
      </c>
      <c r="GB16" s="614">
        <v>49784</v>
      </c>
      <c r="GC16" s="614">
        <v>18719</v>
      </c>
      <c r="GD16" s="1">
        <v>512</v>
      </c>
      <c r="GF16" s="614">
        <v>1857</v>
      </c>
      <c r="GG16" s="1">
        <v>521</v>
      </c>
      <c r="GH16" s="1">
        <v>0</v>
      </c>
      <c r="GI16" s="1">
        <v>58</v>
      </c>
      <c r="GJ16" s="614">
        <v>105956</v>
      </c>
      <c r="GK16" s="614">
        <v>25971</v>
      </c>
      <c r="GL16" s="614">
        <v>1509</v>
      </c>
      <c r="GM16" s="1">
        <v>58</v>
      </c>
      <c r="GN16" s="1">
        <v>263</v>
      </c>
      <c r="GP16" s="614">
        <v>340745</v>
      </c>
      <c r="GQ16" s="614">
        <v>26865</v>
      </c>
      <c r="GR16" s="614">
        <v>390300</v>
      </c>
      <c r="GS16" s="614">
        <v>173010</v>
      </c>
      <c r="GT16" s="614">
        <v>14126</v>
      </c>
      <c r="GU16" s="614">
        <v>110289</v>
      </c>
      <c r="GV16" s="614">
        <v>513755</v>
      </c>
      <c r="GW16" s="614">
        <v>40991</v>
      </c>
      <c r="GX16" s="614">
        <v>500589</v>
      </c>
      <c r="GY16" s="614">
        <v>1055335</v>
      </c>
      <c r="GZ16" s="1">
        <v>17</v>
      </c>
      <c r="HA16" s="614">
        <v>1103352</v>
      </c>
      <c r="HB16" s="614">
        <v>133649</v>
      </c>
      <c r="HC16" s="614">
        <v>124558</v>
      </c>
      <c r="HD16" s="614">
        <v>48000</v>
      </c>
      <c r="HE16" s="614">
        <v>9841</v>
      </c>
      <c r="HF16" s="614">
        <v>268048</v>
      </c>
      <c r="HG16" s="614">
        <v>1371400</v>
      </c>
      <c r="HH16" s="1">
        <v>889</v>
      </c>
      <c r="HI16" s="614">
        <v>183578</v>
      </c>
      <c r="HJ16" s="614">
        <v>184467</v>
      </c>
      <c r="HK16" s="1">
        <v>802</v>
      </c>
      <c r="HL16" s="614">
        <v>151198</v>
      </c>
      <c r="HM16" s="614">
        <v>152000</v>
      </c>
      <c r="HN16" s="1">
        <v>0</v>
      </c>
      <c r="HO16" s="614">
        <v>1171</v>
      </c>
      <c r="HP16" s="614">
        <v>1171</v>
      </c>
      <c r="HQ16" s="614">
        <v>10901</v>
      </c>
      <c r="HR16" s="614">
        <v>348539</v>
      </c>
      <c r="HS16" s="614">
        <v>61596</v>
      </c>
      <c r="HT16" s="614">
        <v>14721</v>
      </c>
      <c r="HU16" s="614">
        <v>76317</v>
      </c>
      <c r="HV16" s="614">
        <v>424856</v>
      </c>
      <c r="HW16" s="614">
        <v>285649</v>
      </c>
      <c r="HX16" s="614">
        <v>411378</v>
      </c>
      <c r="HY16" s="614">
        <v>1719939</v>
      </c>
      <c r="HZ16" s="614">
        <v>1719939</v>
      </c>
      <c r="IA16" s="614">
        <v>1796256</v>
      </c>
      <c r="IB16" s="614">
        <v>587836</v>
      </c>
      <c r="IC16" s="1">
        <v>778</v>
      </c>
      <c r="IF16" s="1">
        <v>1</v>
      </c>
      <c r="IG16" s="110">
        <v>3.2599999999999997E-2</v>
      </c>
      <c r="IH16" s="110">
        <v>8.0000000000000004E-4</v>
      </c>
      <c r="II16" s="110">
        <v>0.1938</v>
      </c>
      <c r="IJ16" s="110">
        <v>0</v>
      </c>
      <c r="IK16" s="110">
        <v>0.15379999999999999</v>
      </c>
      <c r="IL16" s="110">
        <v>1E-4</v>
      </c>
      <c r="IM16" s="110">
        <v>0.70689999999999997</v>
      </c>
      <c r="IN16" s="110">
        <v>9.9599999999999994E-2</v>
      </c>
      <c r="IO16" s="110">
        <v>0.34179999999999999</v>
      </c>
      <c r="IP16" s="110">
        <v>0.80610000000000004</v>
      </c>
      <c r="IQ16" s="110">
        <v>0.7974</v>
      </c>
      <c r="IR16" s="110">
        <v>0.2026</v>
      </c>
      <c r="IS16" s="614">
        <v>117322</v>
      </c>
      <c r="IT16" s="614">
        <v>22207</v>
      </c>
      <c r="IU16" s="614">
        <v>139529</v>
      </c>
      <c r="IV16" s="110">
        <v>0.53349999999999997</v>
      </c>
      <c r="IW16" s="614">
        <v>2059246</v>
      </c>
      <c r="IY16" s="1">
        <v>696</v>
      </c>
      <c r="IZ16" s="1">
        <v>73</v>
      </c>
      <c r="JA16" s="614">
        <v>2419</v>
      </c>
      <c r="JB16" s="1">
        <v>64</v>
      </c>
      <c r="JC16" s="1">
        <v>0</v>
      </c>
      <c r="JD16" s="614">
        <v>2932</v>
      </c>
      <c r="JE16" s="1">
        <v>760</v>
      </c>
      <c r="JF16" s="1">
        <v>73</v>
      </c>
      <c r="JG16" s="614">
        <v>5351</v>
      </c>
      <c r="JH16" s="614">
        <v>6184</v>
      </c>
      <c r="JI16" s="614">
        <v>3188</v>
      </c>
      <c r="JJ16" s="614">
        <v>2996</v>
      </c>
      <c r="JK16" s="1">
        <v>0</v>
      </c>
      <c r="JL16" s="1">
        <v>0</v>
      </c>
      <c r="JM16" s="1">
        <v>145</v>
      </c>
      <c r="JN16" s="1">
        <v>290</v>
      </c>
      <c r="JO16" s="614">
        <v>5267</v>
      </c>
      <c r="JP16" s="614">
        <v>119490</v>
      </c>
      <c r="JQ16" s="1">
        <v>178</v>
      </c>
      <c r="JR16" s="614">
        <v>2365</v>
      </c>
      <c r="JS16" s="1">
        <v>84</v>
      </c>
      <c r="JT16" s="614">
        <v>3437</v>
      </c>
      <c r="JU16" s="614">
        <v>10814</v>
      </c>
      <c r="JV16" s="1">
        <v>432</v>
      </c>
      <c r="JW16" s="614">
        <v>73696</v>
      </c>
      <c r="JX16" s="614">
        <v>1218</v>
      </c>
      <c r="JY16" s="1">
        <v>0</v>
      </c>
      <c r="JZ16" s="614">
        <v>51639</v>
      </c>
      <c r="KA16" s="614">
        <v>12032</v>
      </c>
      <c r="KB16" s="1">
        <v>432</v>
      </c>
      <c r="KC16" s="614">
        <v>125335</v>
      </c>
      <c r="KD16" s="614">
        <v>137799</v>
      </c>
      <c r="KE16" s="614">
        <v>84942</v>
      </c>
      <c r="KF16" s="614">
        <v>52857</v>
      </c>
      <c r="KG16" s="1">
        <v>22.28</v>
      </c>
      <c r="KH16" s="1">
        <v>15.83</v>
      </c>
      <c r="KI16" s="1">
        <v>23.42</v>
      </c>
      <c r="KJ16" s="1">
        <v>0.09</v>
      </c>
      <c r="KK16" s="1">
        <v>0.91</v>
      </c>
      <c r="KL16" s="1">
        <v>0.12</v>
      </c>
      <c r="KM16" s="1">
        <v>0.01</v>
      </c>
      <c r="KN16" s="1">
        <v>0.87</v>
      </c>
      <c r="KO16" s="1">
        <v>0.52</v>
      </c>
      <c r="KP16" s="1">
        <v>0.48</v>
      </c>
      <c r="KQ16" s="1">
        <v>0</v>
      </c>
      <c r="KR16" s="1">
        <v>5.92</v>
      </c>
      <c r="KS16" s="614">
        <v>112031</v>
      </c>
      <c r="KU16" s="614">
        <v>1059</v>
      </c>
      <c r="KV16" s="614">
        <v>15803</v>
      </c>
      <c r="KW16" s="614">
        <v>37948</v>
      </c>
      <c r="KX16" s="614">
        <v>52099</v>
      </c>
      <c r="KY16" s="1">
        <v>82</v>
      </c>
      <c r="KZ16" s="1">
        <v>162</v>
      </c>
      <c r="LA16" s="614">
        <v>93558</v>
      </c>
      <c r="LC16" s="614">
        <v>335980</v>
      </c>
      <c r="LD16" s="614">
        <v>30706</v>
      </c>
      <c r="LG16" s="1" t="s">
        <v>1478</v>
      </c>
      <c r="LH16" s="1" t="s">
        <v>1374</v>
      </c>
      <c r="LI16" s="1" t="s">
        <v>1469</v>
      </c>
      <c r="LJ16" s="1" t="s">
        <v>1470</v>
      </c>
      <c r="LK16" s="1">
        <v>28801</v>
      </c>
      <c r="LL16" s="1">
        <v>2834</v>
      </c>
      <c r="LM16" s="1" t="s">
        <v>1469</v>
      </c>
      <c r="LN16" s="1" t="s">
        <v>1470</v>
      </c>
      <c r="LO16" s="1">
        <v>28801</v>
      </c>
      <c r="LP16" s="1">
        <v>2834</v>
      </c>
      <c r="LQ16" s="1" t="s">
        <v>1471</v>
      </c>
      <c r="LR16" s="1">
        <v>8282504700</v>
      </c>
      <c r="LT16" s="614">
        <v>118803</v>
      </c>
      <c r="LU16" s="1">
        <v>58</v>
      </c>
      <c r="LW16" s="614">
        <v>32188</v>
      </c>
      <c r="LX16" s="1">
        <v>52</v>
      </c>
      <c r="MA16" s="1">
        <v>2</v>
      </c>
      <c r="MB16" s="1" t="s">
        <v>1479</v>
      </c>
      <c r="MC16" s="1">
        <v>0</v>
      </c>
      <c r="MD16" s="1" t="s">
        <v>1360</v>
      </c>
      <c r="ME16" s="1">
        <v>95</v>
      </c>
      <c r="MF16" s="1">
        <v>93.46</v>
      </c>
    </row>
    <row r="17" spans="1:344" x14ac:dyDescent="0.3">
      <c r="A17" s="1" t="s">
        <v>27</v>
      </c>
      <c r="B17" s="1" t="s">
        <v>1480</v>
      </c>
      <c r="C17" s="1" t="s">
        <v>1338</v>
      </c>
      <c r="D17" s="1" t="s">
        <v>1339</v>
      </c>
      <c r="E17" s="1" t="s">
        <v>1340</v>
      </c>
      <c r="F17" s="1" t="s">
        <v>1341</v>
      </c>
      <c r="G17" s="1" t="s">
        <v>1342</v>
      </c>
      <c r="H17" s="1" t="s">
        <v>1343</v>
      </c>
      <c r="I17" s="614">
        <v>90179</v>
      </c>
      <c r="J17" s="1" t="s">
        <v>1344</v>
      </c>
      <c r="K17" s="1">
        <v>608</v>
      </c>
      <c r="L17" s="1">
        <v>128</v>
      </c>
      <c r="M17" s="1">
        <v>178</v>
      </c>
      <c r="N17" s="1">
        <v>28</v>
      </c>
      <c r="O17" s="614">
        <v>5524</v>
      </c>
      <c r="P17" s="1">
        <v>904</v>
      </c>
      <c r="Q17" s="614">
        <v>19834</v>
      </c>
      <c r="R17" s="614">
        <v>4575</v>
      </c>
      <c r="S17" s="614">
        <v>195857</v>
      </c>
      <c r="W17" s="1">
        <v>1</v>
      </c>
      <c r="X17" s="1" t="s">
        <v>1481</v>
      </c>
      <c r="Y17" s="1" t="s">
        <v>1482</v>
      </c>
      <c r="Z17" s="1">
        <v>28655</v>
      </c>
      <c r="AA17" s="1">
        <v>3535</v>
      </c>
      <c r="AB17" s="1" t="s">
        <v>1481</v>
      </c>
      <c r="AC17" s="1" t="s">
        <v>1482</v>
      </c>
      <c r="AD17" s="1">
        <v>28655</v>
      </c>
      <c r="AE17" s="1">
        <v>2</v>
      </c>
      <c r="AF17" s="1" t="s">
        <v>26</v>
      </c>
      <c r="AH17" s="1" t="s">
        <v>6</v>
      </c>
      <c r="AI17" s="1" t="s">
        <v>1483</v>
      </c>
      <c r="AJ17" s="1" t="s">
        <v>1484</v>
      </c>
      <c r="AK17" s="1" t="s">
        <v>1485</v>
      </c>
      <c r="AL17" s="1" t="s">
        <v>1486</v>
      </c>
      <c r="AM17" s="1" t="s">
        <v>1487</v>
      </c>
      <c r="AN17" s="1" t="s">
        <v>1484</v>
      </c>
      <c r="AO17" s="1" t="s">
        <v>299</v>
      </c>
      <c r="AP17" s="1" t="s">
        <v>1485</v>
      </c>
      <c r="AQ17" s="1" t="s">
        <v>1486</v>
      </c>
      <c r="AR17" s="1" t="s">
        <v>1487</v>
      </c>
      <c r="AS17" s="1" t="s">
        <v>1488</v>
      </c>
      <c r="AT17" s="1">
        <v>0</v>
      </c>
      <c r="AU17" s="1">
        <v>0</v>
      </c>
      <c r="AV17" s="1">
        <v>0</v>
      </c>
      <c r="AW17" s="616">
        <v>42917</v>
      </c>
      <c r="AX17" s="616">
        <v>43281</v>
      </c>
      <c r="AY17" s="1">
        <v>1</v>
      </c>
      <c r="AZ17" s="1">
        <v>2</v>
      </c>
      <c r="BA17" s="1">
        <v>0</v>
      </c>
      <c r="BB17" s="1">
        <v>1</v>
      </c>
      <c r="BC17" s="1">
        <v>4</v>
      </c>
      <c r="BE17" s="614">
        <v>8736</v>
      </c>
      <c r="BF17" s="1">
        <v>2</v>
      </c>
      <c r="BG17" s="1">
        <v>2</v>
      </c>
      <c r="BH17" s="1">
        <v>4</v>
      </c>
      <c r="BI17" s="1">
        <v>19.95</v>
      </c>
      <c r="BJ17" s="1">
        <v>23.95</v>
      </c>
      <c r="BK17" s="110">
        <v>8.3500000000000005E-2</v>
      </c>
      <c r="BL17" s="614">
        <v>3923</v>
      </c>
      <c r="BM17" s="615">
        <v>73913</v>
      </c>
      <c r="BP17" s="614">
        <v>46256</v>
      </c>
      <c r="CR17" s="615">
        <v>36034</v>
      </c>
      <c r="CS17" s="615">
        <v>55851</v>
      </c>
      <c r="CT17" s="615">
        <v>36677</v>
      </c>
      <c r="DD17" s="615">
        <v>36034</v>
      </c>
      <c r="DE17" s="615">
        <v>55851</v>
      </c>
      <c r="DF17" s="615">
        <v>36938</v>
      </c>
      <c r="DK17" s="615">
        <v>23223</v>
      </c>
      <c r="DL17" s="615">
        <v>35996</v>
      </c>
      <c r="DM17" s="615">
        <v>24483</v>
      </c>
      <c r="DR17" s="615">
        <v>276500</v>
      </c>
      <c r="DS17" s="615">
        <v>932973</v>
      </c>
      <c r="DT17" s="615">
        <v>1209473</v>
      </c>
      <c r="DU17" s="615">
        <v>145533</v>
      </c>
      <c r="DV17" s="615">
        <v>0</v>
      </c>
      <c r="DW17" s="615">
        <v>145533</v>
      </c>
      <c r="DX17" s="615">
        <v>25733</v>
      </c>
      <c r="DY17" s="615">
        <v>3940</v>
      </c>
      <c r="DZ17" s="615">
        <v>29673</v>
      </c>
      <c r="EA17" s="615">
        <v>42354</v>
      </c>
      <c r="EB17" s="615">
        <v>1427033</v>
      </c>
      <c r="EC17" s="615">
        <v>767702</v>
      </c>
      <c r="ED17" s="615">
        <v>299265</v>
      </c>
      <c r="EE17" s="615">
        <v>1066967</v>
      </c>
      <c r="EF17" s="615">
        <v>102993</v>
      </c>
      <c r="EG17" s="615">
        <v>20999</v>
      </c>
      <c r="EH17" s="615">
        <v>3774</v>
      </c>
      <c r="EI17" s="615">
        <v>127766</v>
      </c>
      <c r="EJ17" s="615">
        <v>224335</v>
      </c>
      <c r="EK17" s="615">
        <v>1419068</v>
      </c>
      <c r="EL17" s="615">
        <v>7965</v>
      </c>
      <c r="EM17" s="110">
        <v>5.5999999999999999E-3</v>
      </c>
      <c r="EN17" s="615">
        <v>290000</v>
      </c>
      <c r="EO17" s="615">
        <v>0</v>
      </c>
      <c r="EP17" s="615">
        <v>0</v>
      </c>
      <c r="EQ17" s="615">
        <v>0</v>
      </c>
      <c r="ER17" s="615">
        <v>290000</v>
      </c>
      <c r="ES17" s="615">
        <v>39029</v>
      </c>
      <c r="ET17" s="614">
        <v>12255</v>
      </c>
      <c r="EU17" s="614">
        <v>234043</v>
      </c>
      <c r="EV17" s="614">
        <v>38305</v>
      </c>
      <c r="EW17" s="614">
        <v>7267</v>
      </c>
      <c r="EX17" s="614">
        <v>29372</v>
      </c>
      <c r="EY17" s="614">
        <v>38099</v>
      </c>
      <c r="EZ17" s="614">
        <v>2171</v>
      </c>
      <c r="FA17" s="614">
        <v>14574</v>
      </c>
      <c r="FB17" s="614">
        <v>76404</v>
      </c>
      <c r="FC17" s="614">
        <v>9438</v>
      </c>
      <c r="FD17" s="614">
        <v>43946</v>
      </c>
      <c r="FE17" s="614">
        <v>129788</v>
      </c>
      <c r="FF17" s="614">
        <v>1757</v>
      </c>
      <c r="FG17" s="1">
        <v>90</v>
      </c>
      <c r="FI17" s="614">
        <v>129788</v>
      </c>
      <c r="FJ17" s="614">
        <v>3808</v>
      </c>
      <c r="FK17" s="614">
        <v>1959</v>
      </c>
      <c r="FL17" s="1">
        <v>704</v>
      </c>
      <c r="FM17" s="1">
        <v>1</v>
      </c>
      <c r="FN17" s="1">
        <v>89</v>
      </c>
      <c r="FO17" s="1">
        <v>90</v>
      </c>
      <c r="FP17" s="614">
        <v>43153</v>
      </c>
      <c r="FQ17" s="614">
        <v>3563</v>
      </c>
      <c r="FR17" s="1">
        <v>0</v>
      </c>
      <c r="FS17" s="1">
        <v>0</v>
      </c>
      <c r="FT17" s="614">
        <v>11162</v>
      </c>
      <c r="FU17" s="614">
        <v>3168</v>
      </c>
      <c r="FV17" s="1">
        <v>997</v>
      </c>
      <c r="FX17" s="614">
        <v>29733</v>
      </c>
      <c r="FY17" s="614">
        <v>2815</v>
      </c>
      <c r="FZ17" s="1">
        <v>284</v>
      </c>
      <c r="GA17" s="1">
        <v>0</v>
      </c>
      <c r="GF17" s="1">
        <v>862</v>
      </c>
      <c r="GG17" s="1">
        <v>91</v>
      </c>
      <c r="GH17" s="1">
        <v>19</v>
      </c>
      <c r="GI17" s="1">
        <v>0</v>
      </c>
      <c r="GJ17" s="614">
        <v>84910</v>
      </c>
      <c r="GK17" s="614">
        <v>9637</v>
      </c>
      <c r="GL17" s="614">
        <v>1300</v>
      </c>
      <c r="GM17" s="1">
        <v>0</v>
      </c>
      <c r="GN17" s="1">
        <v>88</v>
      </c>
      <c r="GP17" s="614">
        <v>60131</v>
      </c>
      <c r="GQ17" s="614">
        <v>8132</v>
      </c>
      <c r="GR17" s="614">
        <v>52965</v>
      </c>
      <c r="GS17" s="614">
        <v>25925</v>
      </c>
      <c r="GT17" s="614">
        <v>2245</v>
      </c>
      <c r="GU17" s="614">
        <v>10392</v>
      </c>
      <c r="GV17" s="614">
        <v>86056</v>
      </c>
      <c r="GW17" s="614">
        <v>10377</v>
      </c>
      <c r="GX17" s="614">
        <v>63357</v>
      </c>
      <c r="GY17" s="614">
        <v>159790</v>
      </c>
      <c r="GZ17" s="1">
        <v>272</v>
      </c>
      <c r="HA17" s="614">
        <v>160122</v>
      </c>
      <c r="HB17" s="614">
        <v>6476</v>
      </c>
      <c r="HC17" s="614">
        <v>2843</v>
      </c>
      <c r="HD17" s="1">
        <v>60</v>
      </c>
      <c r="HE17" s="614">
        <v>5137</v>
      </c>
      <c r="HF17" s="614">
        <v>14456</v>
      </c>
      <c r="HG17" s="614">
        <v>174578</v>
      </c>
      <c r="HH17" s="1">
        <v>277</v>
      </c>
      <c r="HI17" s="614">
        <v>19230</v>
      </c>
      <c r="HJ17" s="614">
        <v>19507</v>
      </c>
      <c r="HK17" s="1">
        <v>376</v>
      </c>
      <c r="HL17" s="614">
        <v>6246</v>
      </c>
      <c r="HM17" s="614">
        <v>6622</v>
      </c>
      <c r="HN17" s="1">
        <v>0</v>
      </c>
      <c r="HO17" s="1">
        <v>33</v>
      </c>
      <c r="HP17" s="1">
        <v>33</v>
      </c>
      <c r="HQ17" s="1">
        <v>0</v>
      </c>
      <c r="HR17" s="614">
        <v>26162</v>
      </c>
      <c r="HS17" s="614">
        <v>24298</v>
      </c>
      <c r="HT17" s="614">
        <v>10360</v>
      </c>
      <c r="HU17" s="614">
        <v>34658</v>
      </c>
      <c r="HV17" s="614">
        <v>60820</v>
      </c>
      <c r="HW17" s="614">
        <v>13098</v>
      </c>
      <c r="HX17" s="614">
        <v>15974</v>
      </c>
      <c r="HY17" s="614">
        <v>200740</v>
      </c>
      <c r="HZ17" s="614">
        <v>200740</v>
      </c>
      <c r="IA17" s="614">
        <v>235398</v>
      </c>
      <c r="IB17" s="614">
        <v>75122</v>
      </c>
      <c r="IC17" s="1">
        <v>0</v>
      </c>
      <c r="IG17" s="110">
        <v>1.3899999999999999E-2</v>
      </c>
      <c r="IH17" s="110">
        <v>4.0000000000000002E-4</v>
      </c>
      <c r="II17" s="110">
        <v>0.40949999999999998</v>
      </c>
      <c r="IJ17" s="110">
        <v>0</v>
      </c>
      <c r="IK17" s="110">
        <v>0.36280000000000001</v>
      </c>
      <c r="IL17" s="110">
        <v>4.0000000000000002E-4</v>
      </c>
      <c r="IM17" s="110">
        <v>0.55449999999999999</v>
      </c>
      <c r="IN17" s="110">
        <v>5.74E-2</v>
      </c>
      <c r="IO17" s="110">
        <v>0.37419999999999998</v>
      </c>
      <c r="IP17" s="110">
        <v>0.59009999999999996</v>
      </c>
      <c r="IQ17" s="110">
        <v>0.86970000000000003</v>
      </c>
      <c r="IR17" s="110">
        <v>0.1303</v>
      </c>
      <c r="IS17" s="614">
        <v>47197</v>
      </c>
      <c r="IT17" s="614">
        <v>17650</v>
      </c>
      <c r="IU17" s="614">
        <v>64847</v>
      </c>
      <c r="IV17" s="110">
        <v>0.71909999999999996</v>
      </c>
      <c r="IW17" s="614">
        <v>140401</v>
      </c>
      <c r="IY17" s="1">
        <v>168</v>
      </c>
      <c r="IZ17" s="1">
        <v>136</v>
      </c>
      <c r="JA17" s="1">
        <v>863</v>
      </c>
      <c r="JB17" s="1">
        <v>59</v>
      </c>
      <c r="JC17" s="1">
        <v>22</v>
      </c>
      <c r="JD17" s="1">
        <v>60</v>
      </c>
      <c r="JE17" s="1">
        <v>227</v>
      </c>
      <c r="JF17" s="1">
        <v>158</v>
      </c>
      <c r="JG17" s="1">
        <v>923</v>
      </c>
      <c r="JH17" s="614">
        <v>1308</v>
      </c>
      <c r="JI17" s="614">
        <v>1167</v>
      </c>
      <c r="JJ17" s="1">
        <v>141</v>
      </c>
      <c r="JK17" s="1">
        <v>42</v>
      </c>
      <c r="JL17" s="1">
        <v>944</v>
      </c>
      <c r="JM17" s="1">
        <v>26</v>
      </c>
      <c r="JN17" s="1">
        <v>279</v>
      </c>
      <c r="JO17" s="1">
        <v>464</v>
      </c>
      <c r="JP17" s="614">
        <v>10468</v>
      </c>
      <c r="JQ17" s="1">
        <v>0</v>
      </c>
      <c r="JR17" s="1">
        <v>0</v>
      </c>
      <c r="JS17" s="1">
        <v>210</v>
      </c>
      <c r="JT17" s="614">
        <v>3280</v>
      </c>
      <c r="JU17" s="614">
        <v>3474</v>
      </c>
      <c r="JV17" s="614">
        <v>1811</v>
      </c>
      <c r="JW17" s="614">
        <v>18162</v>
      </c>
      <c r="JX17" s="614">
        <v>1954</v>
      </c>
      <c r="JY17" s="614">
        <v>2075</v>
      </c>
      <c r="JZ17" s="614">
        <v>2407</v>
      </c>
      <c r="KA17" s="614">
        <v>5428</v>
      </c>
      <c r="KB17" s="614">
        <v>3886</v>
      </c>
      <c r="KC17" s="614">
        <v>20569</v>
      </c>
      <c r="KD17" s="614">
        <v>29883</v>
      </c>
      <c r="KE17" s="614">
        <v>23447</v>
      </c>
      <c r="KF17" s="614">
        <v>6436</v>
      </c>
      <c r="KG17" s="1">
        <v>22.85</v>
      </c>
      <c r="KH17" s="1">
        <v>23.91</v>
      </c>
      <c r="KI17" s="1">
        <v>22.28</v>
      </c>
      <c r="KJ17" s="1">
        <v>0.18</v>
      </c>
      <c r="KK17" s="1">
        <v>0.69</v>
      </c>
      <c r="KL17" s="1">
        <v>0.17</v>
      </c>
      <c r="KM17" s="1">
        <v>0.12</v>
      </c>
      <c r="KN17" s="1">
        <v>0.71</v>
      </c>
      <c r="KO17" s="1">
        <v>0.89</v>
      </c>
      <c r="KP17" s="1">
        <v>0.11</v>
      </c>
      <c r="KQ17" s="1">
        <v>0.13</v>
      </c>
      <c r="KR17" s="1">
        <v>24.59</v>
      </c>
      <c r="KS17" s="614">
        <v>21736</v>
      </c>
      <c r="KU17" s="1">
        <v>81</v>
      </c>
      <c r="KV17" s="1">
        <v>660</v>
      </c>
      <c r="KW17" s="1">
        <v>124</v>
      </c>
      <c r="KX17" s="1">
        <v>222</v>
      </c>
      <c r="KY17" s="1">
        <v>35</v>
      </c>
      <c r="KZ17" s="1">
        <v>37</v>
      </c>
      <c r="LA17" s="614">
        <v>33929</v>
      </c>
      <c r="LC17" s="614">
        <v>198418</v>
      </c>
      <c r="LG17" s="1" t="s">
        <v>26</v>
      </c>
      <c r="LH17" s="1" t="s">
        <v>1374</v>
      </c>
      <c r="LI17" s="1" t="s">
        <v>1481</v>
      </c>
      <c r="LJ17" s="1" t="s">
        <v>1482</v>
      </c>
      <c r="LK17" s="1">
        <v>28655</v>
      </c>
      <c r="LL17" s="1">
        <v>3535</v>
      </c>
      <c r="LM17" s="1" t="s">
        <v>1481</v>
      </c>
      <c r="LN17" s="1" t="s">
        <v>1482</v>
      </c>
      <c r="LO17" s="1">
        <v>28655</v>
      </c>
      <c r="LP17" s="1">
        <v>3535</v>
      </c>
      <c r="LQ17" s="1" t="s">
        <v>1483</v>
      </c>
      <c r="LR17" s="1">
        <v>8287649260</v>
      </c>
      <c r="LS17" s="1">
        <v>8284331914</v>
      </c>
      <c r="LT17" s="614">
        <v>26200</v>
      </c>
      <c r="LU17" s="1">
        <v>23.95</v>
      </c>
      <c r="LW17" s="614">
        <v>8736</v>
      </c>
      <c r="LX17" s="1">
        <v>52</v>
      </c>
      <c r="MA17" s="1">
        <v>2</v>
      </c>
      <c r="MB17" s="1" t="s">
        <v>1489</v>
      </c>
      <c r="MC17" s="1">
        <v>0</v>
      </c>
      <c r="MD17" s="1" t="s">
        <v>1360</v>
      </c>
      <c r="ME17" s="1">
        <v>12.7</v>
      </c>
      <c r="MF17" s="1">
        <v>94.23</v>
      </c>
    </row>
    <row r="18" spans="1:344" x14ac:dyDescent="0.3">
      <c r="A18" s="1" t="s">
        <v>29</v>
      </c>
      <c r="B18" s="1" t="s">
        <v>1490</v>
      </c>
      <c r="C18" s="1" t="s">
        <v>1338</v>
      </c>
      <c r="D18" s="1" t="s">
        <v>1339</v>
      </c>
      <c r="E18" s="1" t="s">
        <v>1340</v>
      </c>
      <c r="F18" s="1" t="s">
        <v>1341</v>
      </c>
      <c r="G18" s="1" t="s">
        <v>1342</v>
      </c>
      <c r="H18" s="1" t="s">
        <v>1343</v>
      </c>
      <c r="I18" s="614">
        <v>205473</v>
      </c>
      <c r="J18" s="1" t="s">
        <v>1344</v>
      </c>
      <c r="K18" s="614">
        <v>3155</v>
      </c>
      <c r="L18" s="1">
        <v>591</v>
      </c>
      <c r="M18" s="1">
        <v>339</v>
      </c>
      <c r="N18" s="1">
        <v>73</v>
      </c>
      <c r="O18" s="614">
        <v>15194</v>
      </c>
      <c r="P18" s="614">
        <v>1373</v>
      </c>
      <c r="Q18" s="614">
        <v>122407</v>
      </c>
      <c r="R18" s="614">
        <v>12105</v>
      </c>
      <c r="W18" s="1">
        <v>2</v>
      </c>
      <c r="X18" s="1" t="s">
        <v>1491</v>
      </c>
      <c r="Y18" s="1" t="s">
        <v>1492</v>
      </c>
      <c r="Z18" s="1">
        <v>28025</v>
      </c>
      <c r="AA18" s="1">
        <v>4793</v>
      </c>
      <c r="AB18" s="1" t="s">
        <v>1491</v>
      </c>
      <c r="AC18" s="1" t="s">
        <v>1492</v>
      </c>
      <c r="AD18" s="1">
        <v>28025</v>
      </c>
      <c r="AE18" s="1">
        <v>3</v>
      </c>
      <c r="AF18" s="1" t="s">
        <v>28</v>
      </c>
      <c r="AH18" s="1" t="s">
        <v>6</v>
      </c>
      <c r="AI18" s="1" t="s">
        <v>1493</v>
      </c>
      <c r="AJ18" s="1" t="s">
        <v>1494</v>
      </c>
      <c r="AK18" s="1" t="s">
        <v>1495</v>
      </c>
      <c r="AM18" s="1" t="s">
        <v>1496</v>
      </c>
      <c r="AN18" s="1" t="s">
        <v>1494</v>
      </c>
      <c r="AO18" s="1" t="s">
        <v>299</v>
      </c>
      <c r="AP18" s="1" t="s">
        <v>1495</v>
      </c>
      <c r="AR18" s="1" t="s">
        <v>1496</v>
      </c>
      <c r="AS18" s="1" t="s">
        <v>1497</v>
      </c>
      <c r="AT18" s="1">
        <v>0</v>
      </c>
      <c r="AU18" s="1">
        <v>0</v>
      </c>
      <c r="AV18" s="1">
        <v>0</v>
      </c>
      <c r="AW18" s="616">
        <v>42917</v>
      </c>
      <c r="AX18" s="616">
        <v>43281</v>
      </c>
      <c r="AY18" s="1">
        <v>1</v>
      </c>
      <c r="AZ18" s="1">
        <v>3</v>
      </c>
      <c r="BA18" s="1">
        <v>0</v>
      </c>
      <c r="BB18" s="1">
        <v>1</v>
      </c>
      <c r="BC18" s="1">
        <v>5</v>
      </c>
      <c r="BE18" s="614">
        <v>11354</v>
      </c>
      <c r="BF18" s="1">
        <v>11</v>
      </c>
      <c r="BG18" s="1">
        <v>0</v>
      </c>
      <c r="BH18" s="1">
        <v>11</v>
      </c>
      <c r="BI18" s="1">
        <v>38</v>
      </c>
      <c r="BJ18" s="1">
        <v>49</v>
      </c>
      <c r="BK18" s="110">
        <v>0.22450000000000001</v>
      </c>
      <c r="BL18" s="614">
        <v>5646</v>
      </c>
      <c r="BM18" s="615">
        <v>85654</v>
      </c>
      <c r="BP18" s="1">
        <v>0</v>
      </c>
      <c r="BQ18" s="615">
        <v>53518</v>
      </c>
      <c r="BR18" s="615">
        <v>83470</v>
      </c>
      <c r="BS18" s="615">
        <v>55526</v>
      </c>
      <c r="BU18" s="615">
        <v>44054</v>
      </c>
      <c r="BV18" s="615">
        <v>68619</v>
      </c>
      <c r="BW18" s="615">
        <v>46967</v>
      </c>
      <c r="BY18" s="615">
        <v>44054</v>
      </c>
      <c r="BZ18" s="615">
        <v>68619</v>
      </c>
      <c r="CA18" s="614">
        <v>47674</v>
      </c>
      <c r="CC18" s="615">
        <v>50960</v>
      </c>
      <c r="CD18" s="615">
        <v>79414</v>
      </c>
      <c r="CE18" s="615">
        <v>52229</v>
      </c>
      <c r="CG18" s="615">
        <v>44054</v>
      </c>
      <c r="CH18" s="615">
        <v>68619</v>
      </c>
      <c r="CI18" s="614">
        <v>47507</v>
      </c>
      <c r="CK18" s="615">
        <v>44054</v>
      </c>
      <c r="CL18" s="615">
        <v>68619</v>
      </c>
      <c r="CM18" s="615">
        <v>48880</v>
      </c>
      <c r="CN18" s="615">
        <v>44054</v>
      </c>
      <c r="CO18" s="615">
        <v>68619</v>
      </c>
      <c r="CP18" s="615">
        <v>46967</v>
      </c>
      <c r="CR18" s="615">
        <v>44054</v>
      </c>
      <c r="CS18" s="615">
        <v>68619</v>
      </c>
      <c r="CT18" s="615">
        <v>47674</v>
      </c>
      <c r="CV18" s="615">
        <v>50960</v>
      </c>
      <c r="CW18" s="615">
        <v>79414</v>
      </c>
      <c r="CX18" s="615">
        <v>52229</v>
      </c>
      <c r="CZ18" s="615">
        <v>44054</v>
      </c>
      <c r="DA18" s="615">
        <v>68619</v>
      </c>
      <c r="DB18" s="615">
        <v>47507</v>
      </c>
      <c r="DD18" s="615">
        <v>44054</v>
      </c>
      <c r="DE18" s="615">
        <v>68619</v>
      </c>
      <c r="DF18" s="615">
        <v>48880</v>
      </c>
      <c r="DG18" s="615">
        <v>36192</v>
      </c>
      <c r="DH18" s="615">
        <v>56451</v>
      </c>
      <c r="DI18" s="615">
        <v>38453</v>
      </c>
      <c r="DK18" s="615">
        <v>31304</v>
      </c>
      <c r="DL18" s="615">
        <v>48734</v>
      </c>
      <c r="DM18" s="615">
        <v>34606</v>
      </c>
      <c r="DO18" s="615">
        <v>0</v>
      </c>
      <c r="DP18" s="615">
        <v>0</v>
      </c>
      <c r="DQ18" s="615">
        <v>0</v>
      </c>
      <c r="DR18" s="615">
        <v>0</v>
      </c>
      <c r="DS18" s="615">
        <v>3011924</v>
      </c>
      <c r="DT18" s="615">
        <v>3011924</v>
      </c>
      <c r="DU18" s="615">
        <v>203864</v>
      </c>
      <c r="DV18" s="615">
        <v>0</v>
      </c>
      <c r="DW18" s="615">
        <v>203864</v>
      </c>
      <c r="DX18" s="615">
        <v>0</v>
      </c>
      <c r="DY18" s="615">
        <v>0</v>
      </c>
      <c r="DZ18" s="615">
        <v>0</v>
      </c>
      <c r="EA18" s="615">
        <v>0</v>
      </c>
      <c r="EB18" s="615">
        <v>3215788</v>
      </c>
      <c r="EC18" s="615">
        <v>1887590</v>
      </c>
      <c r="ED18" s="615">
        <v>706602</v>
      </c>
      <c r="EE18" s="615">
        <v>2594192</v>
      </c>
      <c r="EF18" s="615">
        <v>229026</v>
      </c>
      <c r="EG18" s="615">
        <v>147233</v>
      </c>
      <c r="EH18" s="615">
        <v>74846</v>
      </c>
      <c r="EI18" s="615">
        <v>451105</v>
      </c>
      <c r="EJ18" s="615">
        <v>131287</v>
      </c>
      <c r="EK18" s="615">
        <v>3176584</v>
      </c>
      <c r="EL18" s="615">
        <v>39204</v>
      </c>
      <c r="EM18" s="110">
        <v>1.2200000000000001E-2</v>
      </c>
      <c r="EN18" s="615">
        <v>0</v>
      </c>
      <c r="EO18" s="615">
        <v>0</v>
      </c>
      <c r="EP18" s="615">
        <v>0</v>
      </c>
      <c r="EQ18" s="615">
        <v>0</v>
      </c>
      <c r="ER18" s="615">
        <v>0</v>
      </c>
      <c r="ES18" s="615">
        <v>0</v>
      </c>
      <c r="ET18" s="614">
        <v>42395</v>
      </c>
      <c r="EU18" s="614">
        <v>343582</v>
      </c>
      <c r="EV18" s="614">
        <v>67827</v>
      </c>
      <c r="EW18" s="614">
        <v>12625</v>
      </c>
      <c r="EX18" s="614">
        <v>68639</v>
      </c>
      <c r="EY18" s="614">
        <v>55266</v>
      </c>
      <c r="FA18" s="614">
        <v>28645</v>
      </c>
      <c r="FB18" s="614">
        <v>123093</v>
      </c>
      <c r="FC18" s="614">
        <v>12625</v>
      </c>
      <c r="FD18" s="614">
        <v>97284</v>
      </c>
      <c r="FE18" s="614">
        <v>233002</v>
      </c>
      <c r="FF18" s="1">
        <v>0</v>
      </c>
      <c r="FG18" s="1">
        <v>145</v>
      </c>
      <c r="FI18" s="614">
        <v>233002</v>
      </c>
      <c r="FJ18" s="614">
        <v>8423</v>
      </c>
      <c r="FK18" s="614">
        <v>10374</v>
      </c>
      <c r="FL18" s="1">
        <v>139</v>
      </c>
      <c r="FM18" s="1">
        <v>6</v>
      </c>
      <c r="FN18" s="1">
        <v>89</v>
      </c>
      <c r="FO18" s="1">
        <v>95</v>
      </c>
      <c r="FP18" s="614">
        <v>43153</v>
      </c>
      <c r="FQ18" s="614">
        <v>3563</v>
      </c>
      <c r="FR18" s="1">
        <v>0</v>
      </c>
      <c r="FS18" s="1">
        <v>0</v>
      </c>
      <c r="FT18" s="614">
        <v>11162</v>
      </c>
      <c r="FU18" s="614">
        <v>3168</v>
      </c>
      <c r="FV18" s="1">
        <v>997</v>
      </c>
      <c r="GA18" s="1">
        <v>0</v>
      </c>
      <c r="GF18" s="614">
        <v>9232</v>
      </c>
      <c r="GG18" s="614">
        <v>20035</v>
      </c>
      <c r="GH18" s="1">
        <v>0</v>
      </c>
      <c r="GI18" s="1">
        <v>94</v>
      </c>
      <c r="GJ18" s="614">
        <v>63547</v>
      </c>
      <c r="GK18" s="614">
        <v>26766</v>
      </c>
      <c r="GL18" s="1">
        <v>997</v>
      </c>
      <c r="GM18" s="1">
        <v>94</v>
      </c>
      <c r="GN18" s="1">
        <v>80</v>
      </c>
      <c r="GP18" s="614">
        <v>167533</v>
      </c>
      <c r="GQ18" s="614">
        <v>35004</v>
      </c>
      <c r="GR18" s="614">
        <v>325760</v>
      </c>
      <c r="GS18" s="614">
        <v>67030</v>
      </c>
      <c r="GU18" s="614">
        <v>72113</v>
      </c>
      <c r="GV18" s="614">
        <v>234563</v>
      </c>
      <c r="GW18" s="614">
        <v>35004</v>
      </c>
      <c r="GX18" s="614">
        <v>397873</v>
      </c>
      <c r="GY18" s="614">
        <v>667440</v>
      </c>
      <c r="GZ18" s="614">
        <v>2322</v>
      </c>
      <c r="HA18" s="614">
        <v>669762</v>
      </c>
      <c r="HB18" s="614">
        <v>23243</v>
      </c>
      <c r="HC18" s="614">
        <v>60524</v>
      </c>
      <c r="HD18" s="1">
        <v>0</v>
      </c>
      <c r="HE18" s="614">
        <v>1897</v>
      </c>
      <c r="HF18" s="614">
        <v>85664</v>
      </c>
      <c r="HG18" s="614">
        <v>755426</v>
      </c>
      <c r="HH18" s="1">
        <v>942</v>
      </c>
      <c r="HI18" s="614">
        <v>19125</v>
      </c>
      <c r="HJ18" s="614">
        <v>20067</v>
      </c>
      <c r="HK18" s="614">
        <v>3927</v>
      </c>
      <c r="HL18" s="614">
        <v>30708</v>
      </c>
      <c r="HM18" s="614">
        <v>34635</v>
      </c>
      <c r="HN18" s="1">
        <v>0</v>
      </c>
      <c r="HO18" s="1">
        <v>39</v>
      </c>
      <c r="HP18" s="1">
        <v>39</v>
      </c>
      <c r="HQ18" s="614">
        <v>7280</v>
      </c>
      <c r="HR18" s="614">
        <v>62021</v>
      </c>
      <c r="HS18" s="614">
        <v>35310</v>
      </c>
      <c r="HT18" s="614">
        <v>80934</v>
      </c>
      <c r="HU18" s="614">
        <v>116244</v>
      </c>
      <c r="HV18" s="614">
        <v>178265</v>
      </c>
      <c r="HW18" s="614">
        <v>57878</v>
      </c>
      <c r="HX18" s="614">
        <v>118441</v>
      </c>
      <c r="HY18" s="614">
        <v>817447</v>
      </c>
      <c r="HZ18" s="614">
        <v>817447</v>
      </c>
      <c r="IA18" s="614">
        <v>933691</v>
      </c>
      <c r="IB18" s="614">
        <v>432879</v>
      </c>
      <c r="IC18" s="614">
        <v>1897</v>
      </c>
      <c r="IF18" s="1">
        <v>1</v>
      </c>
      <c r="IG18" s="110">
        <v>3.3099999999999997E-2</v>
      </c>
      <c r="IH18" s="110">
        <v>4.0000000000000002E-4</v>
      </c>
      <c r="II18" s="110">
        <v>0.26600000000000001</v>
      </c>
      <c r="IJ18" s="110">
        <v>0</v>
      </c>
      <c r="IK18" s="110">
        <v>0.185</v>
      </c>
      <c r="IL18" s="110">
        <v>2.9999999999999997E-4</v>
      </c>
      <c r="IM18" s="110">
        <v>0.67820000000000003</v>
      </c>
      <c r="IN18" s="110">
        <v>0.1024</v>
      </c>
      <c r="IO18" s="110">
        <v>0.52949999999999997</v>
      </c>
      <c r="IP18" s="110">
        <v>0.73370000000000002</v>
      </c>
      <c r="IQ18" s="110">
        <v>0.92410000000000003</v>
      </c>
      <c r="IR18" s="110">
        <v>7.5899999999999995E-2</v>
      </c>
      <c r="IS18" s="614">
        <v>73445</v>
      </c>
      <c r="IT18" s="614">
        <v>17750</v>
      </c>
      <c r="IU18" s="614">
        <v>91195</v>
      </c>
      <c r="IV18" s="110">
        <v>0.44379999999999997</v>
      </c>
      <c r="IW18" s="614">
        <v>369378</v>
      </c>
      <c r="IY18" s="1">
        <v>494</v>
      </c>
      <c r="IZ18" s="1">
        <v>351</v>
      </c>
      <c r="JA18" s="614">
        <v>1759</v>
      </c>
      <c r="JB18" s="1">
        <v>92</v>
      </c>
      <c r="JC18" s="1">
        <v>9</v>
      </c>
      <c r="JD18" s="1">
        <v>93</v>
      </c>
      <c r="JE18" s="1">
        <v>586</v>
      </c>
      <c r="JF18" s="1">
        <v>360</v>
      </c>
      <c r="JG18" s="614">
        <v>1852</v>
      </c>
      <c r="JH18" s="614">
        <v>2798</v>
      </c>
      <c r="JI18" s="614">
        <v>2604</v>
      </c>
      <c r="JJ18" s="1">
        <v>194</v>
      </c>
      <c r="JK18" s="1">
        <v>5</v>
      </c>
      <c r="JL18" s="1">
        <v>45</v>
      </c>
      <c r="JM18" s="1">
        <v>164</v>
      </c>
      <c r="JN18" s="614">
        <v>1070</v>
      </c>
      <c r="JO18" s="1">
        <v>0</v>
      </c>
      <c r="JP18" s="1">
        <v>0</v>
      </c>
      <c r="JQ18" s="1">
        <v>13</v>
      </c>
      <c r="JR18" s="1">
        <v>217</v>
      </c>
      <c r="JS18" s="1">
        <v>0</v>
      </c>
      <c r="JT18" s="1">
        <v>0</v>
      </c>
      <c r="JU18" s="614">
        <v>5044</v>
      </c>
      <c r="JV18" s="614">
        <v>6162</v>
      </c>
      <c r="JW18" s="614">
        <v>51473</v>
      </c>
      <c r="JX18" s="614">
        <v>2655</v>
      </c>
      <c r="JY18" s="1">
        <v>583</v>
      </c>
      <c r="JZ18" s="614">
        <v>11651</v>
      </c>
      <c r="KA18" s="614">
        <v>7699</v>
      </c>
      <c r="KB18" s="614">
        <v>6745</v>
      </c>
      <c r="KC18" s="614">
        <v>63124</v>
      </c>
      <c r="KD18" s="614">
        <v>77568</v>
      </c>
      <c r="KE18" s="614">
        <v>62679</v>
      </c>
      <c r="KF18" s="614">
        <v>14889</v>
      </c>
      <c r="KG18" s="1">
        <v>27.72</v>
      </c>
      <c r="KH18" s="1">
        <v>13.14</v>
      </c>
      <c r="KI18" s="1">
        <v>34.08</v>
      </c>
      <c r="KJ18" s="1">
        <v>0.1</v>
      </c>
      <c r="KK18" s="1">
        <v>0.81</v>
      </c>
      <c r="KL18" s="1">
        <v>0.21</v>
      </c>
      <c r="KM18" s="1">
        <v>0.13</v>
      </c>
      <c r="KN18" s="1">
        <v>0.66</v>
      </c>
      <c r="KO18" s="1">
        <v>0.93</v>
      </c>
      <c r="KP18" s="1">
        <v>7.0000000000000007E-2</v>
      </c>
      <c r="KQ18" s="1">
        <v>0.09</v>
      </c>
      <c r="KR18" s="1">
        <v>18.739999999999998</v>
      </c>
      <c r="KS18" s="614">
        <v>80782</v>
      </c>
      <c r="KU18" s="1">
        <v>481</v>
      </c>
      <c r="KV18" s="614">
        <v>7658</v>
      </c>
      <c r="KW18" s="1">
        <v>251</v>
      </c>
      <c r="KX18" s="1">
        <v>284</v>
      </c>
      <c r="KY18" s="1">
        <v>54</v>
      </c>
      <c r="KZ18" s="1">
        <v>62</v>
      </c>
      <c r="LA18" s="614">
        <v>48432</v>
      </c>
      <c r="LG18" s="1" t="s">
        <v>28</v>
      </c>
      <c r="LH18" s="1" t="s">
        <v>1374</v>
      </c>
      <c r="LI18" s="1" t="s">
        <v>1491</v>
      </c>
      <c r="LJ18" s="1" t="s">
        <v>1492</v>
      </c>
      <c r="LK18" s="1">
        <v>28025</v>
      </c>
      <c r="LL18" s="1">
        <v>4793</v>
      </c>
      <c r="LM18" s="1" t="s">
        <v>1491</v>
      </c>
      <c r="LN18" s="1" t="s">
        <v>1492</v>
      </c>
      <c r="LO18" s="1">
        <v>28025</v>
      </c>
      <c r="LP18" s="1">
        <v>4793</v>
      </c>
      <c r="LQ18" s="1" t="s">
        <v>1493</v>
      </c>
      <c r="LR18" s="1">
        <v>7049202050</v>
      </c>
      <c r="LT18" s="614">
        <v>55060</v>
      </c>
      <c r="LU18" s="1">
        <v>49</v>
      </c>
      <c r="LW18" s="614">
        <v>11354</v>
      </c>
      <c r="LX18" s="1">
        <v>52</v>
      </c>
      <c r="MA18" s="1">
        <v>2</v>
      </c>
      <c r="MB18" s="1" t="s">
        <v>1498</v>
      </c>
      <c r="MC18" s="1">
        <v>0</v>
      </c>
      <c r="MD18" s="1" t="s">
        <v>1360</v>
      </c>
      <c r="ME18" s="1">
        <v>353.38</v>
      </c>
      <c r="MF18" s="1">
        <v>77.099999999999994</v>
      </c>
    </row>
    <row r="19" spans="1:344" x14ac:dyDescent="0.3">
      <c r="A19" s="1" t="s">
        <v>31</v>
      </c>
      <c r="B19" s="1" t="s">
        <v>1499</v>
      </c>
      <c r="C19" s="1" t="s">
        <v>1338</v>
      </c>
      <c r="D19" s="1" t="s">
        <v>1339</v>
      </c>
      <c r="E19" s="1" t="s">
        <v>1340</v>
      </c>
      <c r="F19" s="1" t="s">
        <v>1341</v>
      </c>
      <c r="G19" s="1" t="s">
        <v>1342</v>
      </c>
      <c r="H19" s="1" t="s">
        <v>1343</v>
      </c>
      <c r="I19" s="614">
        <v>83282</v>
      </c>
      <c r="J19" s="1" t="s">
        <v>1344</v>
      </c>
      <c r="K19" s="1">
        <v>679</v>
      </c>
      <c r="L19" s="1">
        <v>207</v>
      </c>
      <c r="M19" s="1">
        <v>69</v>
      </c>
      <c r="N19" s="1">
        <v>10</v>
      </c>
      <c r="O19" s="614">
        <v>1581</v>
      </c>
      <c r="P19" s="1">
        <v>102</v>
      </c>
      <c r="Q19" s="614">
        <v>29656</v>
      </c>
      <c r="R19" s="614">
        <v>3871</v>
      </c>
      <c r="S19" s="614">
        <v>211500</v>
      </c>
      <c r="T19" s="614">
        <v>72000</v>
      </c>
      <c r="W19" s="1">
        <v>2</v>
      </c>
      <c r="X19" s="1" t="s">
        <v>1500</v>
      </c>
      <c r="Y19" s="1" t="s">
        <v>1501</v>
      </c>
      <c r="Z19" s="1">
        <v>28645</v>
      </c>
      <c r="AA19" s="1">
        <v>4454</v>
      </c>
      <c r="AB19" s="1" t="s">
        <v>1500</v>
      </c>
      <c r="AC19" s="1" t="s">
        <v>1501</v>
      </c>
      <c r="AD19" s="1">
        <v>28645</v>
      </c>
      <c r="AE19" s="1">
        <v>2</v>
      </c>
      <c r="AF19" s="1" t="s">
        <v>30</v>
      </c>
      <c r="AH19" s="1" t="s">
        <v>6</v>
      </c>
      <c r="AI19" s="1" t="s">
        <v>1502</v>
      </c>
      <c r="AJ19" s="1" t="s">
        <v>1503</v>
      </c>
      <c r="AK19" s="1" t="s">
        <v>1504</v>
      </c>
      <c r="AL19" s="1" t="s">
        <v>1505</v>
      </c>
      <c r="AM19" s="1" t="s">
        <v>1506</v>
      </c>
      <c r="AN19" s="1" t="s">
        <v>1503</v>
      </c>
      <c r="AO19" s="1" t="s">
        <v>299</v>
      </c>
      <c r="AP19" s="1" t="s">
        <v>1504</v>
      </c>
      <c r="AQ19" s="1" t="s">
        <v>1505</v>
      </c>
      <c r="AR19" s="1" t="s">
        <v>1506</v>
      </c>
      <c r="AS19" s="1" t="s">
        <v>1507</v>
      </c>
      <c r="AT19" s="1">
        <v>0</v>
      </c>
      <c r="AU19" s="1">
        <v>0</v>
      </c>
      <c r="AV19" s="1">
        <v>0</v>
      </c>
      <c r="AW19" s="616">
        <v>42917</v>
      </c>
      <c r="AX19" s="616">
        <v>43281</v>
      </c>
      <c r="AY19" s="1">
        <v>1</v>
      </c>
      <c r="AZ19" s="1">
        <v>2</v>
      </c>
      <c r="BA19" s="1">
        <v>0</v>
      </c>
      <c r="BB19" s="1">
        <v>0</v>
      </c>
      <c r="BC19" s="1">
        <v>3</v>
      </c>
      <c r="BE19" s="614">
        <v>7904</v>
      </c>
      <c r="BF19" s="1">
        <v>3</v>
      </c>
      <c r="BG19" s="1">
        <v>1</v>
      </c>
      <c r="BH19" s="1">
        <v>4</v>
      </c>
      <c r="BI19" s="1">
        <v>18</v>
      </c>
      <c r="BJ19" s="1">
        <v>22</v>
      </c>
      <c r="BK19" s="110">
        <v>0.13639999999999999</v>
      </c>
      <c r="BL19" s="1">
        <v>0</v>
      </c>
      <c r="BM19" s="615">
        <v>60000</v>
      </c>
      <c r="BQ19" s="615">
        <v>38041</v>
      </c>
      <c r="BR19" s="615">
        <v>57061</v>
      </c>
      <c r="BS19" s="615">
        <v>40000</v>
      </c>
      <c r="BU19" s="615">
        <v>38041</v>
      </c>
      <c r="BV19" s="615">
        <v>57061</v>
      </c>
      <c r="BW19" s="615">
        <v>40000</v>
      </c>
      <c r="BY19" s="615">
        <v>38041</v>
      </c>
      <c r="BZ19" s="615">
        <v>57061</v>
      </c>
      <c r="CA19" s="614">
        <v>40000</v>
      </c>
      <c r="CC19" s="615">
        <v>38041</v>
      </c>
      <c r="CD19" s="615">
        <v>57061</v>
      </c>
      <c r="CE19" s="615">
        <v>40000</v>
      </c>
      <c r="CN19" s="615">
        <v>38041</v>
      </c>
      <c r="CO19" s="615">
        <v>57061</v>
      </c>
      <c r="CP19" s="615">
        <v>40000</v>
      </c>
      <c r="CR19" s="615">
        <v>38041</v>
      </c>
      <c r="CS19" s="615">
        <v>57061</v>
      </c>
      <c r="CT19" s="615">
        <v>40000</v>
      </c>
      <c r="CV19" s="615">
        <v>38041</v>
      </c>
      <c r="CW19" s="615">
        <v>57061</v>
      </c>
      <c r="CX19" s="615">
        <v>40000</v>
      </c>
      <c r="DG19" s="615">
        <v>29211</v>
      </c>
      <c r="DH19" s="615">
        <v>43817</v>
      </c>
      <c r="DI19" s="615">
        <v>32000</v>
      </c>
      <c r="DK19" s="615">
        <v>26750</v>
      </c>
      <c r="DL19" s="615">
        <v>40124</v>
      </c>
      <c r="DM19" s="615">
        <v>30000</v>
      </c>
      <c r="DR19" s="615">
        <v>0</v>
      </c>
      <c r="DS19" s="615">
        <v>1043964</v>
      </c>
      <c r="DT19" s="615">
        <v>1043964</v>
      </c>
      <c r="DU19" s="615">
        <v>141814</v>
      </c>
      <c r="DV19" s="615">
        <v>0</v>
      </c>
      <c r="DW19" s="615">
        <v>141814</v>
      </c>
      <c r="DX19" s="615">
        <v>1370</v>
      </c>
      <c r="DY19" s="615">
        <v>0</v>
      </c>
      <c r="DZ19" s="615">
        <v>1370</v>
      </c>
      <c r="EA19" s="615">
        <v>44440</v>
      </c>
      <c r="EB19" s="615">
        <v>1231588</v>
      </c>
      <c r="EC19" s="615">
        <v>693360</v>
      </c>
      <c r="ED19" s="615">
        <v>228959</v>
      </c>
      <c r="EE19" s="615">
        <v>922319</v>
      </c>
      <c r="EF19" s="615">
        <v>112689</v>
      </c>
      <c r="EG19" s="615">
        <v>17998</v>
      </c>
      <c r="EH19" s="615">
        <v>29786</v>
      </c>
      <c r="EI19" s="615">
        <v>160473</v>
      </c>
      <c r="EJ19" s="615">
        <v>102487</v>
      </c>
      <c r="EK19" s="615">
        <v>1185279</v>
      </c>
      <c r="EL19" s="615">
        <v>46309</v>
      </c>
      <c r="EM19" s="110">
        <v>3.7600000000000001E-2</v>
      </c>
      <c r="EN19" s="615">
        <v>0</v>
      </c>
      <c r="EO19" s="615">
        <v>0</v>
      </c>
      <c r="EP19" s="615">
        <v>0</v>
      </c>
      <c r="EQ19" s="615">
        <v>0</v>
      </c>
      <c r="ER19" s="615">
        <v>0</v>
      </c>
      <c r="ES19" s="615">
        <v>0</v>
      </c>
      <c r="ET19" s="614">
        <v>42084</v>
      </c>
      <c r="EU19" s="614">
        <v>254107</v>
      </c>
      <c r="EV19" s="614">
        <v>33777</v>
      </c>
      <c r="EW19" s="614">
        <v>7742</v>
      </c>
      <c r="EX19" s="614">
        <v>24347</v>
      </c>
      <c r="EY19" s="614">
        <v>28598</v>
      </c>
      <c r="EZ19" s="1">
        <v>210</v>
      </c>
      <c r="FA19" s="614">
        <v>8768</v>
      </c>
      <c r="FB19" s="614">
        <v>62375</v>
      </c>
      <c r="FC19" s="614">
        <v>7952</v>
      </c>
      <c r="FD19" s="614">
        <v>33115</v>
      </c>
      <c r="FE19" s="614">
        <v>103442</v>
      </c>
      <c r="FF19" s="1">
        <v>46</v>
      </c>
      <c r="FG19" s="1">
        <v>165</v>
      </c>
      <c r="FI19" s="614">
        <v>103442</v>
      </c>
      <c r="FJ19" s="614">
        <v>6467</v>
      </c>
      <c r="FK19" s="614">
        <v>12823</v>
      </c>
      <c r="FL19" s="1">
        <v>13</v>
      </c>
      <c r="FM19" s="1">
        <v>4</v>
      </c>
      <c r="FN19" s="1">
        <v>89</v>
      </c>
      <c r="FO19" s="1">
        <v>93</v>
      </c>
      <c r="FP19" s="614">
        <v>43153</v>
      </c>
      <c r="FQ19" s="614">
        <v>3563</v>
      </c>
      <c r="FR19" s="1">
        <v>0</v>
      </c>
      <c r="FS19" s="1">
        <v>0</v>
      </c>
      <c r="FT19" s="614">
        <v>11162</v>
      </c>
      <c r="FU19" s="614">
        <v>3168</v>
      </c>
      <c r="FV19" s="1">
        <v>997</v>
      </c>
      <c r="GB19" s="614">
        <v>49784</v>
      </c>
      <c r="GC19" s="614">
        <v>18719</v>
      </c>
      <c r="GD19" s="1">
        <v>512</v>
      </c>
      <c r="GF19" s="1">
        <v>0</v>
      </c>
      <c r="GG19" s="1">
        <v>0</v>
      </c>
      <c r="GH19" s="1">
        <v>0</v>
      </c>
      <c r="GJ19" s="614">
        <v>104099</v>
      </c>
      <c r="GK19" s="614">
        <v>25450</v>
      </c>
      <c r="GL19" s="614">
        <v>1509</v>
      </c>
      <c r="GN19" s="1">
        <v>10</v>
      </c>
      <c r="GP19" s="614">
        <v>72478</v>
      </c>
      <c r="GQ19" s="614">
        <v>13220</v>
      </c>
      <c r="GR19" s="614">
        <v>55460</v>
      </c>
      <c r="GS19" s="614">
        <v>25697</v>
      </c>
      <c r="GT19" s="1">
        <v>272</v>
      </c>
      <c r="GU19" s="614">
        <v>12364</v>
      </c>
      <c r="GV19" s="614">
        <v>98175</v>
      </c>
      <c r="GW19" s="614">
        <v>13492</v>
      </c>
      <c r="GX19" s="614">
        <v>67824</v>
      </c>
      <c r="GY19" s="614">
        <v>179491</v>
      </c>
      <c r="GZ19" s="614">
        <v>3614</v>
      </c>
      <c r="HA19" s="614">
        <v>183197</v>
      </c>
      <c r="HB19" s="614">
        <v>7473</v>
      </c>
      <c r="HC19" s="614">
        <v>55180</v>
      </c>
      <c r="HD19" s="1">
        <v>92</v>
      </c>
      <c r="HE19" s="1">
        <v>13</v>
      </c>
      <c r="HF19" s="614">
        <v>62666</v>
      </c>
      <c r="HG19" s="614">
        <v>245863</v>
      </c>
      <c r="HH19" s="1">
        <v>762</v>
      </c>
      <c r="HI19" s="614">
        <v>16101</v>
      </c>
      <c r="HJ19" s="614">
        <v>16863</v>
      </c>
      <c r="HK19" s="1">
        <v>47</v>
      </c>
      <c r="HL19" s="614">
        <v>12178</v>
      </c>
      <c r="HM19" s="614">
        <v>12225</v>
      </c>
      <c r="HN19" s="1">
        <v>0</v>
      </c>
      <c r="HO19" s="1">
        <v>131</v>
      </c>
      <c r="HP19" s="1">
        <v>131</v>
      </c>
      <c r="HQ19" s="1">
        <v>379</v>
      </c>
      <c r="HR19" s="614">
        <v>29598</v>
      </c>
      <c r="HS19" s="614">
        <v>14565</v>
      </c>
      <c r="HT19" s="614">
        <v>3771</v>
      </c>
      <c r="HU19" s="614">
        <v>18336</v>
      </c>
      <c r="HV19" s="614">
        <v>47934</v>
      </c>
      <c r="HW19" s="614">
        <v>19698</v>
      </c>
      <c r="HX19" s="614">
        <v>75009</v>
      </c>
      <c r="HY19" s="614">
        <v>275461</v>
      </c>
      <c r="HZ19" s="614">
        <v>275461</v>
      </c>
      <c r="IA19" s="614">
        <v>293797</v>
      </c>
      <c r="IB19" s="614">
        <v>85412</v>
      </c>
      <c r="IC19" s="1">
        <v>0</v>
      </c>
      <c r="IG19" s="110">
        <v>5.6399999999999999E-2</v>
      </c>
      <c r="IH19" s="110">
        <v>5.9999999999999995E-4</v>
      </c>
      <c r="II19" s="110">
        <v>0.51580000000000004</v>
      </c>
      <c r="IJ19" s="110">
        <v>0</v>
      </c>
      <c r="IK19" s="110">
        <v>0.40970000000000001</v>
      </c>
      <c r="IL19" s="110">
        <v>4.0000000000000002E-4</v>
      </c>
      <c r="IM19" s="110">
        <v>0.40710000000000002</v>
      </c>
      <c r="IN19" s="110">
        <v>0.12559999999999999</v>
      </c>
      <c r="IO19" s="110">
        <v>0.31009999999999999</v>
      </c>
      <c r="IP19" s="110">
        <v>0.4839</v>
      </c>
      <c r="IQ19" s="110">
        <v>0.89259999999999995</v>
      </c>
      <c r="IR19" s="110">
        <v>0.1074</v>
      </c>
      <c r="IS19" s="614">
        <v>26242</v>
      </c>
      <c r="IT19" s="614">
        <v>6663</v>
      </c>
      <c r="IU19" s="614">
        <v>32905</v>
      </c>
      <c r="IV19" s="110">
        <v>0.39510000000000001</v>
      </c>
      <c r="IW19" s="614">
        <v>316582</v>
      </c>
      <c r="IY19" s="1">
        <v>97</v>
      </c>
      <c r="IZ19" s="1">
        <v>33</v>
      </c>
      <c r="JA19" s="1">
        <v>383</v>
      </c>
      <c r="JB19" s="1">
        <v>10</v>
      </c>
      <c r="JC19" s="1">
        <v>0</v>
      </c>
      <c r="JD19" s="1">
        <v>28</v>
      </c>
      <c r="JE19" s="1">
        <v>107</v>
      </c>
      <c r="JF19" s="1">
        <v>33</v>
      </c>
      <c r="JG19" s="1">
        <v>411</v>
      </c>
      <c r="JH19" s="1">
        <v>551</v>
      </c>
      <c r="JI19" s="1">
        <v>513</v>
      </c>
      <c r="JJ19" s="1">
        <v>38</v>
      </c>
      <c r="JK19" s="1">
        <v>0</v>
      </c>
      <c r="JL19" s="1">
        <v>0</v>
      </c>
      <c r="JM19" s="1">
        <v>8</v>
      </c>
      <c r="JN19" s="1">
        <v>16</v>
      </c>
      <c r="JO19" s="1">
        <v>275</v>
      </c>
      <c r="JP19" s="614">
        <v>3476</v>
      </c>
      <c r="JQ19" s="1">
        <v>0</v>
      </c>
      <c r="JR19" s="1">
        <v>0</v>
      </c>
      <c r="JS19" s="1">
        <v>99</v>
      </c>
      <c r="JT19" s="614">
        <v>1621</v>
      </c>
      <c r="JU19" s="1">
        <v>911</v>
      </c>
      <c r="JV19" s="1">
        <v>307</v>
      </c>
      <c r="JW19" s="614">
        <v>7359</v>
      </c>
      <c r="JX19" s="1">
        <v>437</v>
      </c>
      <c r="JY19" s="1">
        <v>0</v>
      </c>
      <c r="JZ19" s="614">
        <v>1009</v>
      </c>
      <c r="KA19" s="614">
        <v>1348</v>
      </c>
      <c r="KB19" s="1">
        <v>307</v>
      </c>
      <c r="KC19" s="614">
        <v>8368</v>
      </c>
      <c r="KD19" s="614">
        <v>10023</v>
      </c>
      <c r="KE19" s="614">
        <v>8577</v>
      </c>
      <c r="KF19" s="614">
        <v>1446</v>
      </c>
      <c r="KG19" s="1">
        <v>18.190000000000001</v>
      </c>
      <c r="KH19" s="1">
        <v>12.6</v>
      </c>
      <c r="KI19" s="1">
        <v>20.36</v>
      </c>
      <c r="KJ19" s="1">
        <v>0.13</v>
      </c>
      <c r="KK19" s="1">
        <v>0.83</v>
      </c>
      <c r="KL19" s="1">
        <v>0.19</v>
      </c>
      <c r="KM19" s="1">
        <v>0.06</v>
      </c>
      <c r="KN19" s="1">
        <v>0.75</v>
      </c>
      <c r="KO19" s="1">
        <v>0.93</v>
      </c>
      <c r="KP19" s="1">
        <v>7.0000000000000007E-2</v>
      </c>
      <c r="KQ19" s="1">
        <v>0.03</v>
      </c>
      <c r="KR19" s="1">
        <v>9.3000000000000007</v>
      </c>
      <c r="KS19" s="614">
        <v>55276</v>
      </c>
      <c r="KU19" s="1">
        <v>323</v>
      </c>
      <c r="KV19" s="614">
        <v>3702</v>
      </c>
      <c r="KW19" s="614">
        <v>12483</v>
      </c>
      <c r="KX19" s="614">
        <v>7984</v>
      </c>
      <c r="KY19" s="1">
        <v>33</v>
      </c>
      <c r="KZ19" s="1">
        <v>43</v>
      </c>
      <c r="LA19" s="614">
        <v>44788</v>
      </c>
      <c r="LC19" s="614">
        <v>106724</v>
      </c>
      <c r="LG19" s="1" t="s">
        <v>30</v>
      </c>
      <c r="LH19" s="1" t="s">
        <v>1374</v>
      </c>
      <c r="LI19" s="1" t="s">
        <v>1500</v>
      </c>
      <c r="LJ19" s="1" t="s">
        <v>1501</v>
      </c>
      <c r="LK19" s="1">
        <v>28645</v>
      </c>
      <c r="LL19" s="1">
        <v>4454</v>
      </c>
      <c r="LM19" s="1" t="s">
        <v>1500</v>
      </c>
      <c r="LN19" s="1" t="s">
        <v>1501</v>
      </c>
      <c r="LO19" s="1">
        <v>28645</v>
      </c>
      <c r="LP19" s="1">
        <v>4454</v>
      </c>
      <c r="LQ19" s="1" t="s">
        <v>1502</v>
      </c>
      <c r="LR19" s="1">
        <v>8287571270</v>
      </c>
      <c r="LS19" s="1">
        <v>8287571413</v>
      </c>
      <c r="LT19" s="614">
        <v>34172</v>
      </c>
      <c r="LU19" s="1">
        <v>18</v>
      </c>
      <c r="LW19" s="614">
        <v>7904</v>
      </c>
      <c r="LX19" s="1">
        <v>52</v>
      </c>
      <c r="MA19" s="1">
        <v>2</v>
      </c>
      <c r="MB19" s="1" t="s">
        <v>1508</v>
      </c>
      <c r="MC19" s="1">
        <v>0</v>
      </c>
      <c r="MD19" s="1" t="s">
        <v>1360</v>
      </c>
      <c r="ME19" s="1">
        <v>53.2</v>
      </c>
      <c r="MF19" s="1">
        <v>41.5</v>
      </c>
    </row>
    <row r="20" spans="1:344" x14ac:dyDescent="0.3">
      <c r="A20" s="1" t="s">
        <v>33</v>
      </c>
      <c r="B20" s="1" t="s">
        <v>1509</v>
      </c>
      <c r="C20" s="1" t="s">
        <v>1338</v>
      </c>
      <c r="D20" s="1" t="s">
        <v>1339</v>
      </c>
      <c r="E20" s="1" t="s">
        <v>1510</v>
      </c>
      <c r="F20" s="1" t="s">
        <v>1341</v>
      </c>
      <c r="G20" s="1" t="s">
        <v>1342</v>
      </c>
      <c r="H20" s="1" t="s">
        <v>1343</v>
      </c>
      <c r="I20" s="614">
        <v>23699</v>
      </c>
      <c r="J20" s="1" t="s">
        <v>1344</v>
      </c>
      <c r="K20" s="1">
        <v>221</v>
      </c>
      <c r="L20" s="1">
        <v>9</v>
      </c>
      <c r="M20" s="1">
        <v>14</v>
      </c>
      <c r="N20" s="1">
        <v>0</v>
      </c>
      <c r="O20" s="1">
        <v>583</v>
      </c>
      <c r="P20" s="1">
        <v>0</v>
      </c>
      <c r="Q20" s="614">
        <v>1210</v>
      </c>
      <c r="R20" s="1">
        <v>262</v>
      </c>
      <c r="S20" s="614">
        <v>83640</v>
      </c>
      <c r="T20" s="614">
        <v>3500</v>
      </c>
      <c r="W20" s="1">
        <v>1</v>
      </c>
      <c r="X20" s="1" t="s">
        <v>1511</v>
      </c>
      <c r="Y20" s="1" t="s">
        <v>1512</v>
      </c>
      <c r="Z20" s="1">
        <v>27379</v>
      </c>
      <c r="AB20" s="1" t="s">
        <v>1511</v>
      </c>
      <c r="AC20" s="1" t="s">
        <v>1512</v>
      </c>
      <c r="AD20" s="1">
        <v>27379</v>
      </c>
      <c r="AE20" s="1">
        <v>1</v>
      </c>
      <c r="AF20" s="1" t="s">
        <v>32</v>
      </c>
      <c r="AH20" s="1" t="s">
        <v>6</v>
      </c>
      <c r="AI20" s="1" t="s">
        <v>1513</v>
      </c>
      <c r="AJ20" s="1" t="s">
        <v>1514</v>
      </c>
      <c r="AK20" s="1" t="s">
        <v>1515</v>
      </c>
      <c r="AL20" s="1" t="s">
        <v>1516</v>
      </c>
      <c r="AM20" s="1" t="s">
        <v>1517</v>
      </c>
      <c r="AN20" s="1" t="s">
        <v>1514</v>
      </c>
      <c r="AO20" s="1" t="s">
        <v>299</v>
      </c>
      <c r="AP20" s="1" t="s">
        <v>1515</v>
      </c>
      <c r="AQ20" s="1" t="s">
        <v>1516</v>
      </c>
      <c r="AR20" s="1" t="s">
        <v>1517</v>
      </c>
      <c r="AS20" s="1" t="s">
        <v>1518</v>
      </c>
      <c r="AT20" s="1">
        <v>0</v>
      </c>
      <c r="AU20" s="1">
        <v>0</v>
      </c>
      <c r="AV20" s="1">
        <v>0</v>
      </c>
      <c r="AW20" s="616">
        <v>42917</v>
      </c>
      <c r="AX20" s="616">
        <v>43281</v>
      </c>
      <c r="AY20" s="1">
        <v>1</v>
      </c>
      <c r="AZ20" s="1">
        <v>0</v>
      </c>
      <c r="BA20" s="1">
        <v>0</v>
      </c>
      <c r="BB20" s="1">
        <v>1</v>
      </c>
      <c r="BC20" s="1">
        <v>2</v>
      </c>
      <c r="BE20" s="614">
        <v>2340</v>
      </c>
      <c r="BF20" s="1">
        <v>1</v>
      </c>
      <c r="BG20" s="1">
        <v>0</v>
      </c>
      <c r="BH20" s="1">
        <v>1</v>
      </c>
      <c r="BI20" s="1">
        <v>5.77</v>
      </c>
      <c r="BJ20" s="1">
        <v>6.77</v>
      </c>
      <c r="BK20" s="110">
        <v>0.1477</v>
      </c>
      <c r="BL20" s="1">
        <v>185</v>
      </c>
      <c r="BM20" s="615">
        <v>57657</v>
      </c>
      <c r="DG20" s="615">
        <v>27874</v>
      </c>
      <c r="DK20" s="615">
        <v>24079</v>
      </c>
      <c r="DR20" s="615">
        <v>0</v>
      </c>
      <c r="DS20" s="615">
        <v>188073</v>
      </c>
      <c r="DT20" s="615">
        <v>188073</v>
      </c>
      <c r="DU20" s="615">
        <v>87352</v>
      </c>
      <c r="DV20" s="615">
        <v>0</v>
      </c>
      <c r="DW20" s="615">
        <v>87352</v>
      </c>
      <c r="DX20" s="615">
        <v>0</v>
      </c>
      <c r="DY20" s="615">
        <v>0</v>
      </c>
      <c r="DZ20" s="615">
        <v>0</v>
      </c>
      <c r="EA20" s="615">
        <v>18986</v>
      </c>
      <c r="EB20" s="615">
        <v>294411</v>
      </c>
      <c r="EC20" s="615">
        <v>176522</v>
      </c>
      <c r="ED20" s="615">
        <v>54256</v>
      </c>
      <c r="EE20" s="615">
        <v>230778</v>
      </c>
      <c r="EF20" s="615">
        <v>9898</v>
      </c>
      <c r="EG20" s="615">
        <v>4280</v>
      </c>
      <c r="EH20" s="615">
        <v>1209</v>
      </c>
      <c r="EI20" s="615">
        <v>15387</v>
      </c>
      <c r="EJ20" s="615">
        <v>41970</v>
      </c>
      <c r="EK20" s="615">
        <v>288135</v>
      </c>
      <c r="EL20" s="615">
        <v>6276</v>
      </c>
      <c r="EM20" s="110">
        <v>2.1299999999999999E-2</v>
      </c>
      <c r="EN20" s="615">
        <v>0</v>
      </c>
      <c r="EO20" s="615">
        <v>0</v>
      </c>
      <c r="EP20" s="615">
        <v>0</v>
      </c>
      <c r="EQ20" s="615">
        <v>890000</v>
      </c>
      <c r="ER20" s="615">
        <v>890000</v>
      </c>
      <c r="ES20" s="615">
        <v>1041703</v>
      </c>
      <c r="ET20" s="614">
        <v>9512</v>
      </c>
      <c r="EU20" s="614">
        <v>136617</v>
      </c>
      <c r="EV20" s="614">
        <v>13868</v>
      </c>
      <c r="EW20" s="614">
        <v>1575</v>
      </c>
      <c r="EX20" s="614">
        <v>10107</v>
      </c>
      <c r="EY20" s="614">
        <v>7821</v>
      </c>
      <c r="EZ20" s="1">
        <v>460</v>
      </c>
      <c r="FA20" s="614">
        <v>4619</v>
      </c>
      <c r="FB20" s="614">
        <v>21689</v>
      </c>
      <c r="FC20" s="614">
        <v>2035</v>
      </c>
      <c r="FD20" s="614">
        <v>14726</v>
      </c>
      <c r="FE20" s="614">
        <v>38450</v>
      </c>
      <c r="FF20" s="1">
        <v>69</v>
      </c>
      <c r="FG20" s="1">
        <v>17</v>
      </c>
      <c r="FI20" s="614">
        <v>38450</v>
      </c>
      <c r="FJ20" s="1">
        <v>869</v>
      </c>
      <c r="FK20" s="614">
        <v>2267</v>
      </c>
      <c r="FL20" s="1">
        <v>5</v>
      </c>
      <c r="FM20" s="1">
        <v>2</v>
      </c>
      <c r="FN20" s="1">
        <v>89</v>
      </c>
      <c r="FO20" s="1">
        <v>91</v>
      </c>
      <c r="FP20" s="614">
        <v>43153</v>
      </c>
      <c r="FQ20" s="614">
        <v>3563</v>
      </c>
      <c r="FR20" s="1">
        <v>0</v>
      </c>
      <c r="FS20" s="1">
        <v>0</v>
      </c>
      <c r="FT20" s="614">
        <v>11162</v>
      </c>
      <c r="FU20" s="614">
        <v>3168</v>
      </c>
      <c r="FV20" s="1">
        <v>997</v>
      </c>
      <c r="FX20" s="614">
        <v>29711</v>
      </c>
      <c r="FY20" s="614">
        <v>2815</v>
      </c>
      <c r="FZ20" s="1">
        <v>284</v>
      </c>
      <c r="GA20" s="1">
        <v>0</v>
      </c>
      <c r="GF20" s="1">
        <v>-1</v>
      </c>
      <c r="GG20" s="1">
        <v>-1</v>
      </c>
      <c r="GH20" s="1">
        <v>-1</v>
      </c>
      <c r="GI20" s="1">
        <v>-1</v>
      </c>
      <c r="GJ20" s="614">
        <v>84025</v>
      </c>
      <c r="GK20" s="614">
        <v>9545</v>
      </c>
      <c r="GL20" s="614">
        <v>1280</v>
      </c>
      <c r="GM20" s="1">
        <v>-1</v>
      </c>
      <c r="GN20" s="1">
        <v>22</v>
      </c>
      <c r="GP20" s="614">
        <v>6480</v>
      </c>
      <c r="GQ20" s="1">
        <v>953</v>
      </c>
      <c r="GR20" s="614">
        <v>6194</v>
      </c>
      <c r="GS20" s="614">
        <v>1931</v>
      </c>
      <c r="GT20" s="1">
        <v>206</v>
      </c>
      <c r="GU20" s="614">
        <v>1468</v>
      </c>
      <c r="GV20" s="614">
        <v>8411</v>
      </c>
      <c r="GW20" s="614">
        <v>1159</v>
      </c>
      <c r="GX20" s="614">
        <v>7662</v>
      </c>
      <c r="GY20" s="614">
        <v>17232</v>
      </c>
      <c r="GZ20" s="1">
        <v>248</v>
      </c>
      <c r="HA20" s="614">
        <v>17489</v>
      </c>
      <c r="HB20" s="1">
        <v>596</v>
      </c>
      <c r="HC20" s="614">
        <v>3506</v>
      </c>
      <c r="HD20" s="1">
        <v>9</v>
      </c>
      <c r="HE20" s="1">
        <v>4</v>
      </c>
      <c r="HF20" s="614">
        <v>4106</v>
      </c>
      <c r="HG20" s="614">
        <v>21595</v>
      </c>
      <c r="HH20" s="1">
        <v>0</v>
      </c>
      <c r="HI20" s="614">
        <v>1494</v>
      </c>
      <c r="HJ20" s="614">
        <v>1494</v>
      </c>
      <c r="HK20" s="1">
        <v>0</v>
      </c>
      <c r="HL20" s="1">
        <v>683</v>
      </c>
      <c r="HM20" s="1">
        <v>683</v>
      </c>
      <c r="HN20" s="1">
        <v>0</v>
      </c>
      <c r="HO20" s="1">
        <v>10</v>
      </c>
      <c r="HP20" s="1">
        <v>10</v>
      </c>
      <c r="HQ20" s="1">
        <v>0</v>
      </c>
      <c r="HR20" s="614">
        <v>2187</v>
      </c>
      <c r="HS20" s="1">
        <v>44</v>
      </c>
      <c r="HT20" s="1">
        <v>-1</v>
      </c>
      <c r="HU20" s="1">
        <v>43</v>
      </c>
      <c r="HV20" s="614">
        <v>2230</v>
      </c>
      <c r="HW20" s="614">
        <v>1279</v>
      </c>
      <c r="HX20" s="614">
        <v>4795</v>
      </c>
      <c r="HY20" s="614">
        <v>23782</v>
      </c>
      <c r="HZ20" s="614">
        <v>23782</v>
      </c>
      <c r="IA20" s="614">
        <v>23825</v>
      </c>
      <c r="IB20" s="614">
        <v>8821</v>
      </c>
      <c r="IC20" s="614">
        <v>1125</v>
      </c>
      <c r="IF20" s="1">
        <v>2</v>
      </c>
      <c r="IG20" s="110">
        <v>2.5999999999999999E-2</v>
      </c>
      <c r="IH20" s="110">
        <v>1E-4</v>
      </c>
      <c r="II20" s="110">
        <v>0.69430000000000003</v>
      </c>
      <c r="IJ20" s="110">
        <v>0</v>
      </c>
      <c r="IK20" s="110">
        <v>0.61499999999999999</v>
      </c>
      <c r="IL20" s="110">
        <v>6.9999999999999999E-4</v>
      </c>
      <c r="IM20" s="110">
        <v>0.28139999999999998</v>
      </c>
      <c r="IN20" s="110">
        <v>7.6200000000000004E-2</v>
      </c>
      <c r="IO20" s="110">
        <v>0.37090000000000001</v>
      </c>
      <c r="IP20" s="110">
        <v>0.30509999999999998</v>
      </c>
      <c r="IQ20" s="110">
        <v>0.90800000000000003</v>
      </c>
      <c r="IR20" s="110">
        <v>9.1999999999999998E-2</v>
      </c>
      <c r="IS20" s="614">
        <v>5853</v>
      </c>
      <c r="IT20" s="614">
        <v>2082</v>
      </c>
      <c r="IU20" s="614">
        <v>7935</v>
      </c>
      <c r="IV20" s="110">
        <v>0.33479999999999999</v>
      </c>
      <c r="IW20" s="614">
        <v>15886</v>
      </c>
      <c r="IY20" s="1">
        <v>22</v>
      </c>
      <c r="IZ20" s="1">
        <v>22</v>
      </c>
      <c r="JA20" s="1">
        <v>113</v>
      </c>
      <c r="JB20" s="1">
        <v>44</v>
      </c>
      <c r="JC20" s="1">
        <v>2</v>
      </c>
      <c r="JD20" s="1">
        <v>4</v>
      </c>
      <c r="JE20" s="1">
        <v>66</v>
      </c>
      <c r="JF20" s="1">
        <v>24</v>
      </c>
      <c r="JG20" s="1">
        <v>117</v>
      </c>
      <c r="JH20" s="1">
        <v>207</v>
      </c>
      <c r="JI20" s="1">
        <v>157</v>
      </c>
      <c r="JJ20" s="1">
        <v>50</v>
      </c>
      <c r="JK20" s="1">
        <v>8</v>
      </c>
      <c r="JL20" s="1">
        <v>51</v>
      </c>
      <c r="JM20" s="1">
        <v>10</v>
      </c>
      <c r="JN20" s="1">
        <v>78</v>
      </c>
      <c r="JO20" s="1">
        <v>39</v>
      </c>
      <c r="JP20" s="1">
        <v>238</v>
      </c>
      <c r="JQ20" s="1">
        <v>8</v>
      </c>
      <c r="JR20" s="1">
        <v>65</v>
      </c>
      <c r="JS20" s="1">
        <v>5</v>
      </c>
      <c r="JT20" s="1">
        <v>149</v>
      </c>
      <c r="JU20" s="1">
        <v>429</v>
      </c>
      <c r="JV20" s="1">
        <v>120</v>
      </c>
      <c r="JW20" s="614">
        <v>2288</v>
      </c>
      <c r="JX20" s="1">
        <v>313</v>
      </c>
      <c r="JY20" s="1">
        <v>18</v>
      </c>
      <c r="JZ20" s="1">
        <v>192</v>
      </c>
      <c r="KA20" s="1">
        <v>742</v>
      </c>
      <c r="KB20" s="1">
        <v>138</v>
      </c>
      <c r="KC20" s="614">
        <v>2480</v>
      </c>
      <c r="KD20" s="614">
        <v>3360</v>
      </c>
      <c r="KE20" s="614">
        <v>2837</v>
      </c>
      <c r="KF20" s="1">
        <v>523</v>
      </c>
      <c r="KG20" s="1">
        <v>16.23</v>
      </c>
      <c r="KH20" s="1">
        <v>11.24</v>
      </c>
      <c r="KI20" s="1">
        <v>21.2</v>
      </c>
      <c r="KJ20" s="1">
        <v>0.22</v>
      </c>
      <c r="KK20" s="1">
        <v>0.74</v>
      </c>
      <c r="KL20" s="1">
        <v>0.32</v>
      </c>
      <c r="KM20" s="1">
        <v>0.12</v>
      </c>
      <c r="KN20" s="1">
        <v>0.56999999999999995</v>
      </c>
      <c r="KO20" s="1">
        <v>0.76</v>
      </c>
      <c r="KP20" s="1">
        <v>0.24</v>
      </c>
      <c r="KQ20" s="1">
        <v>0.04</v>
      </c>
      <c r="KR20" s="1">
        <v>5.75</v>
      </c>
      <c r="KS20" s="614">
        <v>3561</v>
      </c>
      <c r="KU20" s="1">
        <v>28</v>
      </c>
      <c r="KV20" s="1">
        <v>200</v>
      </c>
      <c r="KW20" s="614">
        <v>2108</v>
      </c>
      <c r="KX20" s="614">
        <v>1119</v>
      </c>
      <c r="KY20" s="1">
        <v>8</v>
      </c>
      <c r="KZ20" s="1">
        <v>7</v>
      </c>
      <c r="LA20" s="614">
        <v>4394</v>
      </c>
      <c r="LC20" s="1">
        <v>-1</v>
      </c>
      <c r="LG20" s="1" t="s">
        <v>1519</v>
      </c>
      <c r="LH20" s="1" t="s">
        <v>1374</v>
      </c>
      <c r="LI20" s="1" t="s">
        <v>1511</v>
      </c>
      <c r="LJ20" s="1" t="s">
        <v>1512</v>
      </c>
      <c r="LK20" s="1">
        <v>27379</v>
      </c>
      <c r="LM20" s="1" t="s">
        <v>1511</v>
      </c>
      <c r="LN20" s="1" t="s">
        <v>1512</v>
      </c>
      <c r="LO20" s="1">
        <v>27379</v>
      </c>
      <c r="LQ20" s="1" t="s">
        <v>1513</v>
      </c>
      <c r="LR20" s="1">
        <v>3366946241</v>
      </c>
      <c r="LS20" s="1">
        <v>3366949846</v>
      </c>
      <c r="LT20" s="614">
        <v>7584</v>
      </c>
      <c r="LU20" s="1">
        <v>5.77</v>
      </c>
      <c r="LW20" s="614">
        <v>2340</v>
      </c>
      <c r="LX20" s="1">
        <v>50</v>
      </c>
      <c r="MA20" s="1">
        <v>1</v>
      </c>
      <c r="MB20" s="1" t="s">
        <v>1509</v>
      </c>
      <c r="MC20" s="1">
        <v>0</v>
      </c>
      <c r="MD20" s="1" t="s">
        <v>1360</v>
      </c>
      <c r="ME20" s="1">
        <v>0.4</v>
      </c>
      <c r="MF20" s="1">
        <v>6</v>
      </c>
    </row>
    <row r="21" spans="1:344" x14ac:dyDescent="0.3">
      <c r="A21" s="1" t="s">
        <v>35</v>
      </c>
      <c r="B21" s="1" t="s">
        <v>1520</v>
      </c>
      <c r="C21" s="1" t="s">
        <v>1338</v>
      </c>
      <c r="D21" s="1" t="s">
        <v>1339</v>
      </c>
      <c r="E21" s="1" t="s">
        <v>1340</v>
      </c>
      <c r="F21" s="1" t="s">
        <v>1341</v>
      </c>
      <c r="G21" s="1" t="s">
        <v>1446</v>
      </c>
      <c r="H21" s="1" t="s">
        <v>1343</v>
      </c>
      <c r="I21" s="614">
        <v>116387</v>
      </c>
      <c r="J21" s="1" t="s">
        <v>1344</v>
      </c>
      <c r="K21" s="614">
        <v>1210</v>
      </c>
      <c r="L21" s="1">
        <v>359</v>
      </c>
      <c r="M21" s="1">
        <v>279</v>
      </c>
      <c r="N21" s="1">
        <v>37</v>
      </c>
      <c r="O21" s="614">
        <v>6143</v>
      </c>
      <c r="P21" s="1">
        <v>152</v>
      </c>
      <c r="Q21" s="614">
        <v>43809</v>
      </c>
      <c r="R21" s="614">
        <v>3891</v>
      </c>
      <c r="S21" s="614">
        <v>317974</v>
      </c>
      <c r="T21" s="614">
        <v>61450</v>
      </c>
      <c r="W21" s="1">
        <v>3</v>
      </c>
      <c r="X21" s="1" t="s">
        <v>1521</v>
      </c>
      <c r="Y21" s="1" t="s">
        <v>1522</v>
      </c>
      <c r="Z21" s="1">
        <v>28658</v>
      </c>
      <c r="AA21" s="1">
        <v>3397</v>
      </c>
      <c r="AB21" s="1" t="s">
        <v>1521</v>
      </c>
      <c r="AC21" s="1" t="s">
        <v>1522</v>
      </c>
      <c r="AD21" s="1">
        <v>28658</v>
      </c>
      <c r="AE21" s="1">
        <v>2</v>
      </c>
      <c r="AF21" s="1" t="s">
        <v>34</v>
      </c>
      <c r="AH21" s="1" t="s">
        <v>6</v>
      </c>
      <c r="AI21" s="1" t="s">
        <v>1523</v>
      </c>
      <c r="AJ21" s="1" t="s">
        <v>1524</v>
      </c>
      <c r="AK21" s="1" t="s">
        <v>1525</v>
      </c>
      <c r="AL21" s="1" t="s">
        <v>1526</v>
      </c>
      <c r="AM21" s="1" t="s">
        <v>1527</v>
      </c>
      <c r="AN21" s="1" t="s">
        <v>1528</v>
      </c>
      <c r="AO21" s="1" t="s">
        <v>1529</v>
      </c>
      <c r="AP21" s="1" t="s">
        <v>1530</v>
      </c>
      <c r="AR21" s="1" t="s">
        <v>1531</v>
      </c>
      <c r="AS21" s="1" t="s">
        <v>1532</v>
      </c>
      <c r="AT21" s="1">
        <v>0</v>
      </c>
      <c r="AU21" s="1">
        <v>0</v>
      </c>
      <c r="AV21" s="1">
        <v>0</v>
      </c>
      <c r="AW21" s="616">
        <v>42917</v>
      </c>
      <c r="AX21" s="616">
        <v>43281</v>
      </c>
      <c r="AY21" s="1">
        <v>1</v>
      </c>
      <c r="AZ21" s="1">
        <v>6</v>
      </c>
      <c r="BA21" s="1">
        <v>1</v>
      </c>
      <c r="BC21" s="1">
        <v>8</v>
      </c>
      <c r="BE21" s="614">
        <v>14736</v>
      </c>
      <c r="BF21" s="1">
        <v>11</v>
      </c>
      <c r="BG21" s="1">
        <v>2</v>
      </c>
      <c r="BH21" s="1">
        <v>13</v>
      </c>
      <c r="BI21" s="1">
        <v>21.8</v>
      </c>
      <c r="BJ21" s="1">
        <v>34.799999999999997</v>
      </c>
      <c r="BK21" s="110">
        <v>0.31609999999999999</v>
      </c>
      <c r="BL21" s="614">
        <v>3124</v>
      </c>
      <c r="BM21" s="615">
        <v>90909</v>
      </c>
      <c r="BP21" s="614">
        <v>66919</v>
      </c>
      <c r="BQ21" s="615">
        <v>30004</v>
      </c>
      <c r="BR21" s="615">
        <v>57331</v>
      </c>
      <c r="BS21" s="615">
        <v>39874</v>
      </c>
      <c r="BU21" s="615">
        <v>42221</v>
      </c>
      <c r="BV21" s="615">
        <v>69666</v>
      </c>
      <c r="BW21" s="615">
        <v>53158</v>
      </c>
      <c r="BY21" s="615">
        <v>42221</v>
      </c>
      <c r="BZ21" s="615">
        <v>76803</v>
      </c>
      <c r="CA21" s="614">
        <v>50376</v>
      </c>
      <c r="CC21" s="615">
        <v>46547</v>
      </c>
      <c r="CD21" s="615">
        <v>76803</v>
      </c>
      <c r="CE21" s="615">
        <v>51561</v>
      </c>
      <c r="CG21" s="615">
        <v>42221</v>
      </c>
      <c r="CH21" s="615">
        <v>69666</v>
      </c>
      <c r="CI21" s="1">
        <v>0</v>
      </c>
      <c r="CK21" s="615">
        <v>42221</v>
      </c>
      <c r="CL21" s="615">
        <v>69666</v>
      </c>
      <c r="CM21" s="615">
        <v>0</v>
      </c>
      <c r="CN21" s="615">
        <v>42221</v>
      </c>
      <c r="CO21" s="615">
        <v>69666</v>
      </c>
      <c r="CP21" s="615">
        <v>0</v>
      </c>
      <c r="CR21" s="615">
        <v>42221</v>
      </c>
      <c r="CS21" s="615">
        <v>69666</v>
      </c>
      <c r="CT21" s="615">
        <v>44351</v>
      </c>
      <c r="CV21" s="615">
        <v>42221</v>
      </c>
      <c r="CW21" s="615">
        <v>76803</v>
      </c>
      <c r="CX21" s="615">
        <v>50500</v>
      </c>
      <c r="CZ21" s="615">
        <v>42221</v>
      </c>
      <c r="DA21" s="615">
        <v>69666</v>
      </c>
      <c r="DB21" s="615">
        <v>0</v>
      </c>
      <c r="DD21" s="615">
        <v>42221</v>
      </c>
      <c r="DE21" s="615">
        <v>69666</v>
      </c>
      <c r="DF21" s="615">
        <v>0</v>
      </c>
      <c r="DG21" s="615">
        <v>27201</v>
      </c>
      <c r="DH21" s="615">
        <v>47137</v>
      </c>
      <c r="DI21" s="615">
        <v>32500</v>
      </c>
      <c r="DK21" s="615">
        <v>25902</v>
      </c>
      <c r="DL21" s="615">
        <v>42739</v>
      </c>
      <c r="DM21" s="615">
        <v>31500</v>
      </c>
      <c r="DO21" s="615">
        <v>0</v>
      </c>
      <c r="DP21" s="615">
        <v>0</v>
      </c>
      <c r="DQ21" s="615">
        <v>0</v>
      </c>
      <c r="DR21" s="615">
        <v>62422</v>
      </c>
      <c r="DS21" s="615">
        <v>2487413</v>
      </c>
      <c r="DT21" s="615">
        <v>2549835</v>
      </c>
      <c r="DU21" s="615">
        <v>154169</v>
      </c>
      <c r="DV21" s="615">
        <v>0</v>
      </c>
      <c r="DW21" s="615">
        <v>154169</v>
      </c>
      <c r="DX21" s="615">
        <v>41226</v>
      </c>
      <c r="DY21" s="615">
        <v>0</v>
      </c>
      <c r="DZ21" s="615">
        <v>41226</v>
      </c>
      <c r="EA21" s="615">
        <v>54053</v>
      </c>
      <c r="EB21" s="615">
        <v>2799283</v>
      </c>
      <c r="EC21" s="615">
        <v>1492216</v>
      </c>
      <c r="ED21" s="615">
        <v>452479</v>
      </c>
      <c r="EE21" s="615">
        <v>1944695</v>
      </c>
      <c r="EF21" s="615">
        <v>226115</v>
      </c>
      <c r="EG21" s="615">
        <v>44938</v>
      </c>
      <c r="EH21" s="615">
        <v>68601</v>
      </c>
      <c r="EI21" s="615">
        <v>339654</v>
      </c>
      <c r="EJ21" s="615">
        <v>514934</v>
      </c>
      <c r="EK21" s="615">
        <v>2799283</v>
      </c>
      <c r="EL21" s="615">
        <v>0</v>
      </c>
      <c r="EM21" s="110">
        <v>0</v>
      </c>
      <c r="EN21" s="615">
        <v>24696</v>
      </c>
      <c r="EO21" s="615">
        <v>0</v>
      </c>
      <c r="EP21" s="615">
        <v>0</v>
      </c>
      <c r="EQ21" s="615">
        <v>0</v>
      </c>
      <c r="ER21" s="615">
        <v>24696</v>
      </c>
      <c r="ES21" s="615">
        <v>24696</v>
      </c>
      <c r="ET21" s="614">
        <v>55394</v>
      </c>
      <c r="EU21" s="614">
        <v>324895</v>
      </c>
      <c r="EV21" s="614">
        <v>44666</v>
      </c>
      <c r="EW21" s="614">
        <v>8777</v>
      </c>
      <c r="EX21" s="614">
        <v>47939</v>
      </c>
      <c r="EY21" s="614">
        <v>34546</v>
      </c>
      <c r="EZ21" s="614">
        <v>2416</v>
      </c>
      <c r="FA21" s="614">
        <v>14986</v>
      </c>
      <c r="FB21" s="614">
        <v>79212</v>
      </c>
      <c r="FC21" s="614">
        <v>11193</v>
      </c>
      <c r="FD21" s="614">
        <v>62925</v>
      </c>
      <c r="FE21" s="614">
        <v>153330</v>
      </c>
      <c r="FF21" s="1">
        <v>0</v>
      </c>
      <c r="FG21" s="1">
        <v>241</v>
      </c>
      <c r="FI21" s="614">
        <v>153330</v>
      </c>
      <c r="FJ21" s="614">
        <v>9527</v>
      </c>
      <c r="FK21" s="614">
        <v>23073</v>
      </c>
      <c r="FL21" s="614">
        <v>7555</v>
      </c>
      <c r="FM21" s="1">
        <v>9</v>
      </c>
      <c r="FN21" s="1">
        <v>89</v>
      </c>
      <c r="FO21" s="1">
        <v>98</v>
      </c>
      <c r="FP21" s="614">
        <v>43153</v>
      </c>
      <c r="FQ21" s="614">
        <v>3563</v>
      </c>
      <c r="FR21" s="1">
        <v>0</v>
      </c>
      <c r="FS21" s="1">
        <v>0</v>
      </c>
      <c r="FT21" s="614">
        <v>11162</v>
      </c>
      <c r="FU21" s="614">
        <v>3168</v>
      </c>
      <c r="FV21" s="1">
        <v>997</v>
      </c>
      <c r="GB21" s="614">
        <v>49784</v>
      </c>
      <c r="GC21" s="614">
        <v>18719</v>
      </c>
      <c r="GD21" s="1">
        <v>512</v>
      </c>
      <c r="GF21" s="1">
        <v>13</v>
      </c>
      <c r="GG21" s="1">
        <v>0</v>
      </c>
      <c r="GH21" s="1">
        <v>0</v>
      </c>
      <c r="GI21" s="1">
        <v>0</v>
      </c>
      <c r="GJ21" s="614">
        <v>104112</v>
      </c>
      <c r="GK21" s="614">
        <v>25450</v>
      </c>
      <c r="GL21" s="614">
        <v>1509</v>
      </c>
      <c r="GM21" s="1">
        <v>0</v>
      </c>
      <c r="GN21" s="1">
        <v>159</v>
      </c>
      <c r="GP21" s="614">
        <v>106423</v>
      </c>
      <c r="GQ21" s="614">
        <v>9176</v>
      </c>
      <c r="GR21" s="614">
        <v>101741</v>
      </c>
      <c r="GS21" s="614">
        <v>21503</v>
      </c>
      <c r="GT21" s="614">
        <v>1173</v>
      </c>
      <c r="GU21" s="614">
        <v>19025</v>
      </c>
      <c r="GV21" s="614">
        <v>127926</v>
      </c>
      <c r="GW21" s="614">
        <v>10349</v>
      </c>
      <c r="GX21" s="614">
        <v>120766</v>
      </c>
      <c r="GY21" s="614">
        <v>259041</v>
      </c>
      <c r="GZ21" s="614">
        <v>2918</v>
      </c>
      <c r="HA21" s="614">
        <v>261959</v>
      </c>
      <c r="HB21" s="614">
        <v>14809</v>
      </c>
      <c r="HC21" s="614">
        <v>133400</v>
      </c>
      <c r="HD21" s="1">
        <v>0</v>
      </c>
      <c r="HE21" s="1">
        <v>32</v>
      </c>
      <c r="HF21" s="614">
        <v>148241</v>
      </c>
      <c r="HG21" s="614">
        <v>410200</v>
      </c>
      <c r="HH21" s="1">
        <v>231</v>
      </c>
      <c r="HI21" s="614">
        <v>29095</v>
      </c>
      <c r="HJ21" s="614">
        <v>29326</v>
      </c>
      <c r="HK21" s="1">
        <v>41</v>
      </c>
      <c r="HL21" s="614">
        <v>29091</v>
      </c>
      <c r="HM21" s="614">
        <v>29132</v>
      </c>
      <c r="HN21" s="1">
        <v>0</v>
      </c>
      <c r="HO21" s="1">
        <v>240</v>
      </c>
      <c r="HP21" s="1">
        <v>240</v>
      </c>
      <c r="HQ21" s="1">
        <v>0</v>
      </c>
      <c r="HR21" s="614">
        <v>58698</v>
      </c>
      <c r="HS21" s="614">
        <v>20893</v>
      </c>
      <c r="HT21" s="614">
        <v>48651</v>
      </c>
      <c r="HU21" s="614">
        <v>69544</v>
      </c>
      <c r="HV21" s="614">
        <v>128242</v>
      </c>
      <c r="HW21" s="614">
        <v>43941</v>
      </c>
      <c r="HX21" s="614">
        <v>177581</v>
      </c>
      <c r="HY21" s="614">
        <v>468898</v>
      </c>
      <c r="HZ21" s="614">
        <v>468898</v>
      </c>
      <c r="IA21" s="614">
        <v>538442</v>
      </c>
      <c r="IB21" s="614">
        <v>166254</v>
      </c>
      <c r="IC21" s="1">
        <v>848</v>
      </c>
      <c r="IF21" s="1">
        <v>1</v>
      </c>
      <c r="IG21" s="110">
        <v>7.5700000000000003E-2</v>
      </c>
      <c r="IH21" s="110">
        <v>6.9999999999999999E-4</v>
      </c>
      <c r="II21" s="110">
        <v>0.40339999999999998</v>
      </c>
      <c r="IJ21" s="110">
        <v>0</v>
      </c>
      <c r="IK21" s="110">
        <v>0.32040000000000002</v>
      </c>
      <c r="IL21" s="110">
        <v>2.9999999999999997E-4</v>
      </c>
      <c r="IM21" s="110">
        <v>0.47189999999999999</v>
      </c>
      <c r="IN21" s="110">
        <v>0.1077</v>
      </c>
      <c r="IO21" s="110">
        <v>0.35460000000000003</v>
      </c>
      <c r="IP21" s="110">
        <v>0.59630000000000005</v>
      </c>
      <c r="IQ21" s="110">
        <v>0.87480000000000002</v>
      </c>
      <c r="IR21" s="110">
        <v>0.12520000000000001</v>
      </c>
      <c r="IS21" s="614">
        <v>77514</v>
      </c>
      <c r="IT21" s="614">
        <v>13638</v>
      </c>
      <c r="IU21" s="614">
        <v>91152</v>
      </c>
      <c r="IV21" s="110">
        <v>0.78320000000000001</v>
      </c>
      <c r="IW21" s="614">
        <v>362316</v>
      </c>
      <c r="IY21" s="1">
        <v>574</v>
      </c>
      <c r="IZ21" s="1">
        <v>56</v>
      </c>
      <c r="JA21" s="1">
        <v>973</v>
      </c>
      <c r="JB21" s="1">
        <v>82</v>
      </c>
      <c r="JC21" s="1">
        <v>7</v>
      </c>
      <c r="JD21" s="1">
        <v>102</v>
      </c>
      <c r="JE21" s="1">
        <v>656</v>
      </c>
      <c r="JF21" s="1">
        <v>63</v>
      </c>
      <c r="JG21" s="614">
        <v>1075</v>
      </c>
      <c r="JH21" s="614">
        <v>1794</v>
      </c>
      <c r="JI21" s="614">
        <v>1603</v>
      </c>
      <c r="JJ21" s="1">
        <v>191</v>
      </c>
      <c r="JK21" s="1">
        <v>85</v>
      </c>
      <c r="JL21" s="1">
        <v>226</v>
      </c>
      <c r="JM21" s="1">
        <v>122</v>
      </c>
      <c r="JN21" s="1">
        <v>309</v>
      </c>
      <c r="JO21" s="1">
        <v>686</v>
      </c>
      <c r="JP21" s="614">
        <v>12478</v>
      </c>
      <c r="JQ21" s="1">
        <v>106</v>
      </c>
      <c r="JR21" s="1">
        <v>691</v>
      </c>
      <c r="JS21" s="1">
        <v>101</v>
      </c>
      <c r="JT21" s="614">
        <v>1549</v>
      </c>
      <c r="JU21" s="614">
        <v>4505</v>
      </c>
      <c r="JV21" s="1">
        <v>633</v>
      </c>
      <c r="JW21" s="614">
        <v>20069</v>
      </c>
      <c r="JX21" s="614">
        <v>3725</v>
      </c>
      <c r="JY21" s="1">
        <v>183</v>
      </c>
      <c r="JZ21" s="614">
        <v>4478</v>
      </c>
      <c r="KA21" s="614">
        <v>8230</v>
      </c>
      <c r="KB21" s="1">
        <v>816</v>
      </c>
      <c r="KC21" s="614">
        <v>24547</v>
      </c>
      <c r="KD21" s="614">
        <v>33593</v>
      </c>
      <c r="KE21" s="614">
        <v>25207</v>
      </c>
      <c r="KF21" s="614">
        <v>8386</v>
      </c>
      <c r="KG21" s="1">
        <v>18.73</v>
      </c>
      <c r="KH21" s="1">
        <v>12.55</v>
      </c>
      <c r="KI21" s="1">
        <v>22.83</v>
      </c>
      <c r="KJ21" s="1">
        <v>0.24</v>
      </c>
      <c r="KK21" s="1">
        <v>0.73</v>
      </c>
      <c r="KL21" s="1">
        <v>0.37</v>
      </c>
      <c r="KM21" s="1">
        <v>0.04</v>
      </c>
      <c r="KN21" s="1">
        <v>0.6</v>
      </c>
      <c r="KO21" s="1">
        <v>0.89</v>
      </c>
      <c r="KP21" s="1">
        <v>0.11</v>
      </c>
      <c r="KQ21" s="1">
        <v>0.02</v>
      </c>
      <c r="KR21" s="1">
        <v>12.95</v>
      </c>
      <c r="KS21" s="614">
        <v>51564</v>
      </c>
      <c r="KU21" s="1">
        <v>488</v>
      </c>
      <c r="KV21" s="614">
        <v>14306</v>
      </c>
      <c r="KW21" s="1">
        <v>0</v>
      </c>
      <c r="KX21" s="1">
        <v>129</v>
      </c>
      <c r="KY21" s="1">
        <v>60</v>
      </c>
      <c r="KZ21" s="1">
        <v>150</v>
      </c>
      <c r="LA21" s="614">
        <v>65411</v>
      </c>
      <c r="LC21" s="614">
        <v>202098</v>
      </c>
      <c r="LG21" s="1" t="s">
        <v>34</v>
      </c>
      <c r="LH21" s="1" t="s">
        <v>1374</v>
      </c>
      <c r="LI21" s="1" t="s">
        <v>1521</v>
      </c>
      <c r="LJ21" s="1" t="s">
        <v>1522</v>
      </c>
      <c r="LK21" s="1">
        <v>28658</v>
      </c>
      <c r="LL21" s="1">
        <v>3397</v>
      </c>
      <c r="LM21" s="1" t="s">
        <v>1521</v>
      </c>
      <c r="LN21" s="1" t="s">
        <v>1522</v>
      </c>
      <c r="LO21" s="1">
        <v>28658</v>
      </c>
      <c r="LP21" s="1">
        <v>3397</v>
      </c>
      <c r="LQ21" s="1" t="s">
        <v>1523</v>
      </c>
      <c r="LR21" s="1">
        <v>8284658664</v>
      </c>
      <c r="LS21" s="1">
        <v>8284658983</v>
      </c>
      <c r="LT21" s="614">
        <v>65400</v>
      </c>
      <c r="LU21" s="1">
        <v>33.799999999999997</v>
      </c>
      <c r="LW21" s="614">
        <v>14736</v>
      </c>
      <c r="LX21" s="1">
        <v>52</v>
      </c>
      <c r="MA21" s="1">
        <v>6</v>
      </c>
      <c r="MB21" s="1" t="s">
        <v>1533</v>
      </c>
      <c r="MC21" s="1">
        <v>0</v>
      </c>
      <c r="MD21" s="1" t="s">
        <v>1360</v>
      </c>
      <c r="ME21" s="1">
        <v>64.7</v>
      </c>
      <c r="MF21" s="1">
        <v>86.6</v>
      </c>
    </row>
    <row r="22" spans="1:344" x14ac:dyDescent="0.3">
      <c r="A22" s="1" t="s">
        <v>38</v>
      </c>
      <c r="B22" s="1" t="s">
        <v>1534</v>
      </c>
      <c r="C22" s="1" t="s">
        <v>1338</v>
      </c>
      <c r="D22" s="1" t="s">
        <v>1535</v>
      </c>
      <c r="E22" s="1" t="s">
        <v>1510</v>
      </c>
      <c r="F22" s="1" t="s">
        <v>1341</v>
      </c>
      <c r="G22" s="1" t="s">
        <v>1536</v>
      </c>
      <c r="H22" s="1" t="s">
        <v>1343</v>
      </c>
      <c r="I22" s="614">
        <v>59903</v>
      </c>
      <c r="J22" s="1" t="s">
        <v>1344</v>
      </c>
      <c r="K22" s="614">
        <v>2663</v>
      </c>
      <c r="L22" s="1">
        <v>642</v>
      </c>
      <c r="M22" s="1">
        <v>172</v>
      </c>
      <c r="N22" s="1">
        <v>22</v>
      </c>
      <c r="O22" s="614">
        <v>10303</v>
      </c>
      <c r="P22" s="1">
        <v>147</v>
      </c>
      <c r="Q22" s="614">
        <v>186948</v>
      </c>
      <c r="R22" s="614">
        <v>13981</v>
      </c>
      <c r="S22" s="614">
        <v>2295000</v>
      </c>
      <c r="T22" s="614">
        <v>547200</v>
      </c>
      <c r="W22" s="1">
        <v>1</v>
      </c>
      <c r="X22" s="1" t="s">
        <v>1537</v>
      </c>
      <c r="Y22" s="1" t="s">
        <v>1538</v>
      </c>
      <c r="Z22" s="1">
        <v>27514</v>
      </c>
      <c r="AA22" s="1">
        <v>3649</v>
      </c>
      <c r="AB22" s="1" t="s">
        <v>1537</v>
      </c>
      <c r="AC22" s="1" t="s">
        <v>1538</v>
      </c>
      <c r="AD22" s="1">
        <v>27514</v>
      </c>
      <c r="AE22" s="1">
        <v>3</v>
      </c>
      <c r="AF22" s="1" t="s">
        <v>37</v>
      </c>
      <c r="AH22" s="1" t="s">
        <v>39</v>
      </c>
      <c r="AI22" s="1" t="s">
        <v>1539</v>
      </c>
      <c r="AJ22" s="1" t="s">
        <v>1540</v>
      </c>
      <c r="AK22" s="1" t="s">
        <v>1541</v>
      </c>
      <c r="AL22" s="1" t="s">
        <v>1542</v>
      </c>
      <c r="AM22" s="1" t="s">
        <v>1543</v>
      </c>
      <c r="AN22" s="1" t="s">
        <v>1544</v>
      </c>
      <c r="AO22" s="1" t="s">
        <v>1529</v>
      </c>
      <c r="AP22" s="1" t="s">
        <v>1545</v>
      </c>
      <c r="AQ22" s="1" t="s">
        <v>1542</v>
      </c>
      <c r="AR22" s="1" t="s">
        <v>1546</v>
      </c>
      <c r="AS22" s="1" t="s">
        <v>1547</v>
      </c>
      <c r="AT22" s="1">
        <v>0</v>
      </c>
      <c r="AU22" s="1">
        <v>0</v>
      </c>
      <c r="AV22" s="1">
        <v>0</v>
      </c>
      <c r="AW22" s="616">
        <v>42917</v>
      </c>
      <c r="AX22" s="616">
        <v>43281</v>
      </c>
      <c r="AY22" s="1">
        <v>1</v>
      </c>
      <c r="AZ22" s="1">
        <v>0</v>
      </c>
      <c r="BA22" s="1">
        <v>0</v>
      </c>
      <c r="BB22" s="1">
        <v>1</v>
      </c>
      <c r="BC22" s="1">
        <v>2</v>
      </c>
      <c r="BE22" s="614">
        <v>3487</v>
      </c>
      <c r="BF22" s="1">
        <v>8</v>
      </c>
      <c r="BG22" s="1">
        <v>0</v>
      </c>
      <c r="BH22" s="1">
        <v>8</v>
      </c>
      <c r="BI22" s="1">
        <v>27.1</v>
      </c>
      <c r="BJ22" s="1">
        <v>35.1</v>
      </c>
      <c r="BK22" s="110">
        <v>0.22789999999999999</v>
      </c>
      <c r="BL22" s="614">
        <v>2052</v>
      </c>
      <c r="BM22" s="615">
        <v>106654</v>
      </c>
      <c r="BP22" s="614">
        <v>83439</v>
      </c>
      <c r="BU22" s="615">
        <v>73858</v>
      </c>
      <c r="BV22" s="615">
        <v>73858</v>
      </c>
      <c r="BW22" s="615">
        <v>73858</v>
      </c>
      <c r="BY22" s="615">
        <v>61715</v>
      </c>
      <c r="BZ22" s="615">
        <v>61715</v>
      </c>
      <c r="CA22" s="614">
        <v>61715</v>
      </c>
      <c r="CC22" s="615">
        <v>61715</v>
      </c>
      <c r="CD22" s="615">
        <v>61715</v>
      </c>
      <c r="CE22" s="615">
        <v>61715</v>
      </c>
      <c r="CK22" s="615">
        <v>43594</v>
      </c>
      <c r="CL22" s="615">
        <v>83439</v>
      </c>
      <c r="CM22" s="615">
        <v>64424</v>
      </c>
      <c r="CN22" s="615">
        <v>53333</v>
      </c>
      <c r="CO22" s="615">
        <v>61421</v>
      </c>
      <c r="CP22" s="615">
        <v>57377</v>
      </c>
      <c r="CR22" s="615">
        <v>56333</v>
      </c>
      <c r="CS22" s="615">
        <v>58237</v>
      </c>
      <c r="CT22" s="615">
        <v>57285</v>
      </c>
      <c r="CZ22" s="615">
        <v>63319</v>
      </c>
      <c r="DA22" s="615">
        <v>63319</v>
      </c>
      <c r="DB22" s="615">
        <v>63319</v>
      </c>
      <c r="DG22" s="615">
        <v>20152</v>
      </c>
      <c r="DH22" s="615">
        <v>24350</v>
      </c>
      <c r="DI22" s="615">
        <v>22251</v>
      </c>
      <c r="DR22" s="615">
        <v>2253437</v>
      </c>
      <c r="DS22" s="615">
        <v>568139</v>
      </c>
      <c r="DT22" s="615">
        <v>2821576</v>
      </c>
      <c r="DU22" s="615">
        <v>28456</v>
      </c>
      <c r="DV22" s="615">
        <v>0</v>
      </c>
      <c r="DW22" s="615">
        <v>28456</v>
      </c>
      <c r="DX22" s="615">
        <v>119740</v>
      </c>
      <c r="DY22" s="615">
        <v>0</v>
      </c>
      <c r="DZ22" s="615">
        <v>119740</v>
      </c>
      <c r="EA22" s="615">
        <v>212847</v>
      </c>
      <c r="EB22" s="615">
        <v>3182619</v>
      </c>
      <c r="EC22" s="615">
        <v>1631484</v>
      </c>
      <c r="ED22" s="615">
        <v>597254</v>
      </c>
      <c r="EE22" s="615">
        <v>2228738</v>
      </c>
      <c r="EF22" s="615">
        <v>153717</v>
      </c>
      <c r="EG22" s="615">
        <v>44534</v>
      </c>
      <c r="EH22" s="615">
        <v>94113</v>
      </c>
      <c r="EI22" s="615">
        <v>292364</v>
      </c>
      <c r="EJ22" s="615">
        <v>661517</v>
      </c>
      <c r="EK22" s="615">
        <v>3182619</v>
      </c>
      <c r="EL22" s="615">
        <v>0</v>
      </c>
      <c r="EM22" s="110">
        <v>0</v>
      </c>
      <c r="EN22" s="615">
        <v>0</v>
      </c>
      <c r="EO22" s="615">
        <v>0</v>
      </c>
      <c r="EP22" s="615">
        <v>0</v>
      </c>
      <c r="EQ22" s="615">
        <v>0</v>
      </c>
      <c r="ER22" s="615">
        <v>0</v>
      </c>
      <c r="ES22" s="615">
        <v>0</v>
      </c>
      <c r="ET22" s="614">
        <v>47239</v>
      </c>
      <c r="EU22" s="614">
        <v>339352</v>
      </c>
      <c r="EV22" s="614">
        <v>47801</v>
      </c>
      <c r="EW22" s="614">
        <v>8580</v>
      </c>
      <c r="EX22" s="614">
        <v>63052</v>
      </c>
      <c r="EY22" s="614">
        <v>42071</v>
      </c>
      <c r="EZ22" s="1">
        <v>935</v>
      </c>
      <c r="FA22" s="614">
        <v>20157</v>
      </c>
      <c r="FB22" s="614">
        <v>89872</v>
      </c>
      <c r="FC22" s="614">
        <v>9515</v>
      </c>
      <c r="FD22" s="614">
        <v>83209</v>
      </c>
      <c r="FE22" s="614">
        <v>182596</v>
      </c>
      <c r="FF22" s="1">
        <v>0</v>
      </c>
      <c r="FG22" s="1">
        <v>161</v>
      </c>
      <c r="FI22" s="614">
        <v>182596</v>
      </c>
      <c r="FJ22" s="614">
        <v>12472</v>
      </c>
      <c r="FK22" s="614">
        <v>11691</v>
      </c>
      <c r="FL22" s="1">
        <v>31</v>
      </c>
      <c r="FM22" s="1">
        <v>5</v>
      </c>
      <c r="FN22" s="1">
        <v>89</v>
      </c>
      <c r="FO22" s="1">
        <v>94</v>
      </c>
      <c r="FP22" s="614">
        <v>43153</v>
      </c>
      <c r="FQ22" s="614">
        <v>3563</v>
      </c>
      <c r="FR22" s="1">
        <v>0</v>
      </c>
      <c r="FS22" s="1">
        <v>0</v>
      </c>
      <c r="FT22" s="614">
        <v>11162</v>
      </c>
      <c r="FU22" s="614">
        <v>3168</v>
      </c>
      <c r="FV22" s="1">
        <v>997</v>
      </c>
      <c r="GB22" s="614">
        <v>49784</v>
      </c>
      <c r="GC22" s="614">
        <v>18719</v>
      </c>
      <c r="GD22" s="1">
        <v>512</v>
      </c>
      <c r="GF22" s="1">
        <v>967</v>
      </c>
      <c r="GG22" s="1">
        <v>282</v>
      </c>
      <c r="GH22" s="1">
        <v>0</v>
      </c>
      <c r="GI22" s="1">
        <v>0</v>
      </c>
      <c r="GJ22" s="614">
        <v>105066</v>
      </c>
      <c r="GK22" s="614">
        <v>25732</v>
      </c>
      <c r="GL22" s="614">
        <v>1509</v>
      </c>
      <c r="GM22" s="1">
        <v>0</v>
      </c>
      <c r="GN22" s="1">
        <v>83</v>
      </c>
      <c r="GP22" s="614">
        <v>183753</v>
      </c>
      <c r="GQ22" s="614">
        <v>38826</v>
      </c>
      <c r="GR22" s="614">
        <v>558710</v>
      </c>
      <c r="GS22" s="614">
        <v>154249</v>
      </c>
      <c r="GT22" s="614">
        <v>2931</v>
      </c>
      <c r="GU22" s="614">
        <v>111254</v>
      </c>
      <c r="GV22" s="614">
        <v>338002</v>
      </c>
      <c r="GW22" s="614">
        <v>41757</v>
      </c>
      <c r="GX22" s="614">
        <v>669964</v>
      </c>
      <c r="GY22" s="614">
        <v>1049723</v>
      </c>
      <c r="GZ22" s="614">
        <v>4747</v>
      </c>
      <c r="HA22" s="614">
        <v>1054470</v>
      </c>
      <c r="HB22" s="614">
        <v>79958</v>
      </c>
      <c r="HC22" s="614">
        <v>187595</v>
      </c>
      <c r="HD22" s="1">
        <v>0</v>
      </c>
      <c r="HE22" s="1">
        <v>0</v>
      </c>
      <c r="HF22" s="614">
        <v>267553</v>
      </c>
      <c r="HG22" s="614">
        <v>1322023</v>
      </c>
      <c r="HH22" s="614">
        <v>1021</v>
      </c>
      <c r="HI22" s="614">
        <v>68130</v>
      </c>
      <c r="HJ22" s="614">
        <v>69151</v>
      </c>
      <c r="HK22" s="1">
        <v>810</v>
      </c>
      <c r="HL22" s="614">
        <v>49800</v>
      </c>
      <c r="HM22" s="614">
        <v>50610</v>
      </c>
      <c r="HN22" s="1">
        <v>0</v>
      </c>
      <c r="HO22" s="1">
        <v>463</v>
      </c>
      <c r="HP22" s="1">
        <v>463</v>
      </c>
      <c r="HQ22" s="1">
        <v>22</v>
      </c>
      <c r="HR22" s="614">
        <v>120246</v>
      </c>
      <c r="HS22" s="614">
        <v>63762</v>
      </c>
      <c r="HT22" s="614">
        <v>33019</v>
      </c>
      <c r="HU22" s="614">
        <v>96781</v>
      </c>
      <c r="HV22" s="614">
        <v>217027</v>
      </c>
      <c r="HW22" s="614">
        <v>130568</v>
      </c>
      <c r="HX22" s="614">
        <v>318626</v>
      </c>
      <c r="HY22" s="614">
        <v>1442269</v>
      </c>
      <c r="HZ22" s="614">
        <v>1442269</v>
      </c>
      <c r="IA22" s="614">
        <v>1539050</v>
      </c>
      <c r="IB22" s="614">
        <v>803607</v>
      </c>
      <c r="IC22" s="1">
        <v>605</v>
      </c>
      <c r="IF22" s="1">
        <v>1</v>
      </c>
      <c r="IG22" s="110">
        <v>3.8899999999999997E-2</v>
      </c>
      <c r="IH22" s="110">
        <v>5.0000000000000001E-4</v>
      </c>
      <c r="II22" s="110">
        <v>0.38990000000000002</v>
      </c>
      <c r="IJ22" s="110">
        <v>0</v>
      </c>
      <c r="IK22" s="110">
        <v>0.30959999999999999</v>
      </c>
      <c r="IL22" s="110">
        <v>2.9999999999999997E-4</v>
      </c>
      <c r="IM22" s="110">
        <v>0.53810000000000002</v>
      </c>
      <c r="IN22" s="110">
        <v>0.11260000000000001</v>
      </c>
      <c r="IO22" s="110">
        <v>0.55720000000000003</v>
      </c>
      <c r="IP22" s="110">
        <v>0.60980000000000001</v>
      </c>
      <c r="IQ22" s="110">
        <v>0.91659999999999997</v>
      </c>
      <c r="IR22" s="110">
        <v>8.3400000000000002E-2</v>
      </c>
      <c r="IS22" s="614">
        <v>43507</v>
      </c>
      <c r="IT22" s="614">
        <v>7817</v>
      </c>
      <c r="IU22" s="614">
        <v>51324</v>
      </c>
      <c r="IV22" s="110">
        <v>0.85680000000000001</v>
      </c>
      <c r="IW22" s="614">
        <v>711174</v>
      </c>
      <c r="IY22" s="1">
        <v>125</v>
      </c>
      <c r="IZ22" s="1">
        <v>83</v>
      </c>
      <c r="JA22" s="1">
        <v>655</v>
      </c>
      <c r="JB22" s="1">
        <v>20</v>
      </c>
      <c r="JC22" s="1">
        <v>5</v>
      </c>
      <c r="JD22" s="1">
        <v>101</v>
      </c>
      <c r="JE22" s="1">
        <v>145</v>
      </c>
      <c r="JF22" s="1">
        <v>88</v>
      </c>
      <c r="JG22" s="1">
        <v>756</v>
      </c>
      <c r="JH22" s="1">
        <v>989</v>
      </c>
      <c r="JI22" s="1">
        <v>863</v>
      </c>
      <c r="JJ22" s="1">
        <v>126</v>
      </c>
      <c r="JK22" s="1">
        <v>2</v>
      </c>
      <c r="JL22" s="1">
        <v>10</v>
      </c>
      <c r="JM22" s="1">
        <v>36</v>
      </c>
      <c r="JN22" s="1">
        <v>313</v>
      </c>
      <c r="JO22" s="1">
        <v>535</v>
      </c>
      <c r="JP22" s="614">
        <v>17616</v>
      </c>
      <c r="JQ22" s="1">
        <v>1</v>
      </c>
      <c r="JR22" s="1">
        <v>18</v>
      </c>
      <c r="JS22" s="1">
        <v>69</v>
      </c>
      <c r="JT22" s="614">
        <v>2975</v>
      </c>
      <c r="JU22" s="614">
        <v>4297</v>
      </c>
      <c r="JV22" s="614">
        <v>1126</v>
      </c>
      <c r="JW22" s="614">
        <v>30460</v>
      </c>
      <c r="JX22" s="614">
        <v>1119</v>
      </c>
      <c r="JY22" s="1">
        <v>235</v>
      </c>
      <c r="JZ22" s="614">
        <v>5627</v>
      </c>
      <c r="KA22" s="614">
        <v>5416</v>
      </c>
      <c r="KB22" s="614">
        <v>1361</v>
      </c>
      <c r="KC22" s="614">
        <v>36087</v>
      </c>
      <c r="KD22" s="614">
        <v>42864</v>
      </c>
      <c r="KE22" s="614">
        <v>35883</v>
      </c>
      <c r="KF22" s="614">
        <v>6981</v>
      </c>
      <c r="KG22" s="1">
        <v>43.34</v>
      </c>
      <c r="KH22" s="1">
        <v>37.35</v>
      </c>
      <c r="KI22" s="1">
        <v>47.73</v>
      </c>
      <c r="KJ22" s="1">
        <v>0.13</v>
      </c>
      <c r="KK22" s="1">
        <v>0.84</v>
      </c>
      <c r="KL22" s="1">
        <v>0.15</v>
      </c>
      <c r="KM22" s="1">
        <v>0.09</v>
      </c>
      <c r="KN22" s="1">
        <v>0.76</v>
      </c>
      <c r="KO22" s="1">
        <v>0.87</v>
      </c>
      <c r="KP22" s="1">
        <v>0.13</v>
      </c>
      <c r="KQ22" s="1">
        <v>0.03</v>
      </c>
      <c r="KR22" s="1">
        <v>15.47</v>
      </c>
      <c r="KS22" s="1">
        <v>1</v>
      </c>
      <c r="KU22" s="614">
        <v>2233</v>
      </c>
      <c r="KW22" s="1">
        <v>0</v>
      </c>
      <c r="KX22" s="1">
        <v>0</v>
      </c>
      <c r="KY22" s="1">
        <v>41</v>
      </c>
      <c r="KZ22" s="1">
        <v>53</v>
      </c>
      <c r="LA22" s="614">
        <v>57505</v>
      </c>
      <c r="LC22" s="614">
        <v>887672</v>
      </c>
      <c r="LD22" s="614">
        <v>26303</v>
      </c>
      <c r="LG22" s="1" t="s">
        <v>37</v>
      </c>
      <c r="LH22" s="1" t="s">
        <v>1358</v>
      </c>
      <c r="LI22" s="1" t="s">
        <v>1537</v>
      </c>
      <c r="LJ22" s="1" t="s">
        <v>1538</v>
      </c>
      <c r="LK22" s="1">
        <v>27514</v>
      </c>
      <c r="LL22" s="1">
        <v>3640</v>
      </c>
      <c r="LM22" s="1" t="s">
        <v>1537</v>
      </c>
      <c r="LN22" s="1" t="s">
        <v>1538</v>
      </c>
      <c r="LO22" s="1">
        <v>27514</v>
      </c>
      <c r="LP22" s="1">
        <v>3640</v>
      </c>
      <c r="LQ22" s="1" t="s">
        <v>1539</v>
      </c>
      <c r="LR22" s="1">
        <v>9199682777</v>
      </c>
      <c r="LS22" s="1">
        <v>9199682838</v>
      </c>
      <c r="LT22" s="614">
        <v>63305</v>
      </c>
      <c r="LU22" s="1">
        <v>35.1</v>
      </c>
      <c r="LW22" s="614">
        <v>3487</v>
      </c>
      <c r="LX22" s="1">
        <v>52</v>
      </c>
      <c r="MA22" s="1">
        <v>2</v>
      </c>
      <c r="MB22" s="1" t="s">
        <v>1548</v>
      </c>
      <c r="MC22" s="1">
        <v>0</v>
      </c>
      <c r="MD22" s="1" t="s">
        <v>1360</v>
      </c>
      <c r="ME22" s="1">
        <v>38.93</v>
      </c>
      <c r="MF22" s="1">
        <v>96.32</v>
      </c>
    </row>
    <row r="23" spans="1:344" x14ac:dyDescent="0.3">
      <c r="A23" s="1" t="s">
        <v>41</v>
      </c>
      <c r="B23" s="1" t="s">
        <v>1549</v>
      </c>
      <c r="C23" s="1" t="s">
        <v>1338</v>
      </c>
      <c r="D23" s="1" t="s">
        <v>1550</v>
      </c>
      <c r="E23" s="1" t="s">
        <v>1340</v>
      </c>
      <c r="F23" s="1" t="s">
        <v>1341</v>
      </c>
      <c r="G23" s="1" t="s">
        <v>1342</v>
      </c>
      <c r="H23" s="1" t="s">
        <v>1343</v>
      </c>
      <c r="I23" s="614">
        <v>1077301</v>
      </c>
      <c r="J23" s="1" t="s">
        <v>1344</v>
      </c>
      <c r="K23" s="614">
        <v>21249</v>
      </c>
      <c r="L23" s="614">
        <v>4248</v>
      </c>
      <c r="M23" s="614">
        <v>5098</v>
      </c>
      <c r="N23" s="1">
        <v>681</v>
      </c>
      <c r="O23" s="614">
        <v>118097</v>
      </c>
      <c r="P23" s="614">
        <v>6973</v>
      </c>
      <c r="Q23" s="614">
        <v>677285</v>
      </c>
      <c r="R23" s="614">
        <v>60375</v>
      </c>
      <c r="S23" s="614">
        <v>16115520</v>
      </c>
      <c r="T23" s="614">
        <v>2776977</v>
      </c>
      <c r="W23" s="1">
        <v>2</v>
      </c>
      <c r="X23" s="1" t="s">
        <v>1551</v>
      </c>
      <c r="Y23" s="1" t="s">
        <v>1552</v>
      </c>
      <c r="Z23" s="1">
        <v>28202</v>
      </c>
      <c r="AA23" s="1">
        <v>2139</v>
      </c>
      <c r="AB23" s="1" t="s">
        <v>1551</v>
      </c>
      <c r="AC23" s="1" t="s">
        <v>1552</v>
      </c>
      <c r="AD23" s="1">
        <v>28202</v>
      </c>
      <c r="AE23" s="1">
        <v>3</v>
      </c>
      <c r="AF23" s="1" t="s">
        <v>40</v>
      </c>
      <c r="AH23" s="1" t="s">
        <v>6</v>
      </c>
      <c r="AI23" s="1" t="s">
        <v>1553</v>
      </c>
      <c r="AJ23" s="1" t="s">
        <v>1554</v>
      </c>
      <c r="AK23" s="1" t="s">
        <v>1555</v>
      </c>
      <c r="AL23" s="1" t="s">
        <v>1556</v>
      </c>
      <c r="AM23" s="1" t="s">
        <v>1557</v>
      </c>
      <c r="AN23" s="1" t="s">
        <v>1558</v>
      </c>
      <c r="AO23" s="1" t="s">
        <v>1559</v>
      </c>
      <c r="AP23" s="1" t="s">
        <v>1560</v>
      </c>
      <c r="AQ23" s="1" t="s">
        <v>1556</v>
      </c>
      <c r="AR23" s="1" t="s">
        <v>1561</v>
      </c>
      <c r="AS23" s="1" t="s">
        <v>1562</v>
      </c>
      <c r="AT23" s="1">
        <v>0</v>
      </c>
      <c r="AU23" s="1">
        <v>0</v>
      </c>
      <c r="AV23" s="1">
        <v>0</v>
      </c>
      <c r="AW23" s="616">
        <v>42917</v>
      </c>
      <c r="AX23" s="616">
        <v>43281</v>
      </c>
      <c r="AY23" s="1">
        <v>1</v>
      </c>
      <c r="AZ23" s="1">
        <v>19</v>
      </c>
      <c r="BA23" s="1">
        <v>0</v>
      </c>
      <c r="BB23" s="1">
        <v>0</v>
      </c>
      <c r="BC23" s="1">
        <v>20</v>
      </c>
      <c r="BE23" s="614">
        <v>51288</v>
      </c>
      <c r="BF23" s="1">
        <v>122.6</v>
      </c>
      <c r="BG23" s="1">
        <v>1</v>
      </c>
      <c r="BH23" s="1">
        <v>123.6</v>
      </c>
      <c r="BI23" s="1">
        <v>293.52</v>
      </c>
      <c r="BJ23" s="1">
        <v>417.12</v>
      </c>
      <c r="BK23" s="110">
        <v>0.29389999999999999</v>
      </c>
      <c r="BL23" s="614">
        <v>53386</v>
      </c>
      <c r="BM23" s="615">
        <v>177843</v>
      </c>
      <c r="BP23" s="614">
        <v>86876</v>
      </c>
      <c r="BQ23" s="615">
        <v>62026</v>
      </c>
      <c r="BR23" s="615">
        <v>91942</v>
      </c>
      <c r="BS23" s="615">
        <v>76847</v>
      </c>
      <c r="BU23" s="615">
        <v>62400</v>
      </c>
      <c r="BV23" s="615">
        <v>85939</v>
      </c>
      <c r="BW23" s="615">
        <v>68024</v>
      </c>
      <c r="BY23" s="615">
        <v>73967</v>
      </c>
      <c r="BZ23" s="615">
        <v>73967</v>
      </c>
      <c r="CA23" s="614">
        <v>73967</v>
      </c>
      <c r="CC23" s="615">
        <v>87677</v>
      </c>
      <c r="CD23" s="615">
        <v>87677</v>
      </c>
      <c r="CE23" s="615">
        <v>87677</v>
      </c>
      <c r="CN23" s="615">
        <v>47476</v>
      </c>
      <c r="CO23" s="615">
        <v>68393</v>
      </c>
      <c r="CP23" s="615">
        <v>54811</v>
      </c>
      <c r="CR23" s="615">
        <v>48287</v>
      </c>
      <c r="CS23" s="615">
        <v>91942</v>
      </c>
      <c r="CT23" s="615">
        <v>64104</v>
      </c>
      <c r="CV23" s="615">
        <v>58838</v>
      </c>
      <c r="CW23" s="615">
        <v>73982</v>
      </c>
      <c r="CX23" s="615">
        <v>69500</v>
      </c>
      <c r="DD23" s="615">
        <v>22843</v>
      </c>
      <c r="DE23" s="615">
        <v>70067</v>
      </c>
      <c r="DF23" s="615">
        <v>54595</v>
      </c>
      <c r="DG23" s="615">
        <v>42961</v>
      </c>
      <c r="DH23" s="615">
        <v>64665</v>
      </c>
      <c r="DI23" s="615">
        <v>52004</v>
      </c>
      <c r="DK23" s="615">
        <v>28777</v>
      </c>
      <c r="DL23" s="615">
        <v>50992</v>
      </c>
      <c r="DM23" s="615">
        <v>35792</v>
      </c>
      <c r="DO23" s="615">
        <v>72409</v>
      </c>
      <c r="DP23" s="615">
        <v>98001</v>
      </c>
      <c r="DQ23" s="615">
        <v>80940</v>
      </c>
      <c r="DR23" s="615">
        <v>2500</v>
      </c>
      <c r="DS23" s="615">
        <v>37852373</v>
      </c>
      <c r="DT23" s="615">
        <v>37854873</v>
      </c>
      <c r="DU23" s="615">
        <v>638425</v>
      </c>
      <c r="DV23" s="615">
        <v>0</v>
      </c>
      <c r="DW23" s="615">
        <v>638425</v>
      </c>
      <c r="DX23" s="615">
        <v>35009</v>
      </c>
      <c r="DY23" s="615">
        <v>0</v>
      </c>
      <c r="DZ23" s="615">
        <v>35009</v>
      </c>
      <c r="EA23" s="615">
        <v>3408402</v>
      </c>
      <c r="EB23" s="615">
        <v>41936709</v>
      </c>
      <c r="EC23" s="615">
        <v>18761892</v>
      </c>
      <c r="ED23" s="615">
        <v>8357636</v>
      </c>
      <c r="EE23" s="615">
        <v>27119528</v>
      </c>
      <c r="EF23" s="615">
        <v>2009705</v>
      </c>
      <c r="EG23" s="615">
        <v>1766589</v>
      </c>
      <c r="EH23" s="615">
        <v>301125</v>
      </c>
      <c r="EI23" s="615">
        <v>4077419</v>
      </c>
      <c r="EJ23" s="615">
        <v>9840701</v>
      </c>
      <c r="EK23" s="615">
        <v>41037648</v>
      </c>
      <c r="EL23" s="615">
        <v>899061</v>
      </c>
      <c r="EM23" s="110">
        <v>2.1399999999999999E-2</v>
      </c>
      <c r="EN23" s="615">
        <v>7043365</v>
      </c>
      <c r="EO23" s="615">
        <v>0</v>
      </c>
      <c r="EP23" s="615">
        <v>0</v>
      </c>
      <c r="EQ23" s="615">
        <v>0</v>
      </c>
      <c r="ER23" s="615">
        <v>7043365</v>
      </c>
      <c r="ES23" s="615">
        <v>7043365</v>
      </c>
      <c r="ET23" s="614">
        <v>102776</v>
      </c>
      <c r="EU23" s="614">
        <v>1182985</v>
      </c>
      <c r="EV23" s="614">
        <v>187692</v>
      </c>
      <c r="EW23" s="614">
        <v>45214</v>
      </c>
      <c r="EX23" s="614">
        <v>257656</v>
      </c>
      <c r="EY23" s="614">
        <v>278770</v>
      </c>
      <c r="EZ23" s="614">
        <v>16792</v>
      </c>
      <c r="FA23" s="614">
        <v>97184</v>
      </c>
      <c r="FB23" s="614">
        <v>466462</v>
      </c>
      <c r="FC23" s="614">
        <v>62006</v>
      </c>
      <c r="FD23" s="614">
        <v>354840</v>
      </c>
      <c r="FE23" s="614">
        <v>883308</v>
      </c>
      <c r="FF23" s="1">
        <v>337</v>
      </c>
      <c r="FG23" s="614">
        <v>1441</v>
      </c>
      <c r="FI23" s="614">
        <v>883308</v>
      </c>
      <c r="FJ23" s="614">
        <v>53223</v>
      </c>
      <c r="FK23" s="614">
        <v>29664</v>
      </c>
      <c r="FL23" s="614">
        <v>86835</v>
      </c>
      <c r="FM23" s="1">
        <v>22</v>
      </c>
      <c r="FN23" s="1">
        <v>89</v>
      </c>
      <c r="FO23" s="1">
        <v>111</v>
      </c>
      <c r="FP23" s="614">
        <v>43153</v>
      </c>
      <c r="FQ23" s="614">
        <v>3563</v>
      </c>
      <c r="FR23" s="1">
        <v>0</v>
      </c>
      <c r="FS23" s="1">
        <v>0</v>
      </c>
      <c r="FT23" s="614">
        <v>11162</v>
      </c>
      <c r="FU23" s="614">
        <v>3168</v>
      </c>
      <c r="FV23" s="1">
        <v>997</v>
      </c>
      <c r="GA23" s="1">
        <v>0</v>
      </c>
      <c r="GF23" s="614">
        <v>49520</v>
      </c>
      <c r="GG23" s="614">
        <v>15674</v>
      </c>
      <c r="GH23" s="1">
        <v>652</v>
      </c>
      <c r="GI23" s="1">
        <v>177</v>
      </c>
      <c r="GJ23" s="614">
        <v>103835</v>
      </c>
      <c r="GK23" s="614">
        <v>22405</v>
      </c>
      <c r="GL23" s="614">
        <v>1649</v>
      </c>
      <c r="GM23" s="1">
        <v>177</v>
      </c>
      <c r="GN23" s="1">
        <v>150</v>
      </c>
      <c r="GP23" s="614">
        <v>834292</v>
      </c>
      <c r="GQ23" s="614">
        <v>167044</v>
      </c>
      <c r="GR23" s="614">
        <v>1964477</v>
      </c>
      <c r="GS23" s="614">
        <v>619255</v>
      </c>
      <c r="GT23" s="614">
        <v>22929</v>
      </c>
      <c r="GU23" s="614">
        <v>401899</v>
      </c>
      <c r="GV23" s="614">
        <v>1453547</v>
      </c>
      <c r="GW23" s="614">
        <v>189973</v>
      </c>
      <c r="GX23" s="614">
        <v>2366376</v>
      </c>
      <c r="GY23" s="614">
        <v>4009896</v>
      </c>
      <c r="GZ23" s="1">
        <v>0</v>
      </c>
      <c r="HA23" s="614">
        <v>4009896</v>
      </c>
      <c r="HB23" s="614">
        <v>297120</v>
      </c>
      <c r="HC23" s="614">
        <v>379563</v>
      </c>
      <c r="HD23" s="1">
        <v>0</v>
      </c>
      <c r="HE23" s="1">
        <v>0</v>
      </c>
      <c r="HF23" s="614">
        <v>676683</v>
      </c>
      <c r="HG23" s="614">
        <v>4686579</v>
      </c>
      <c r="HH23" s="1">
        <v>196</v>
      </c>
      <c r="HI23" s="614">
        <v>862589</v>
      </c>
      <c r="HJ23" s="614">
        <v>862785</v>
      </c>
      <c r="HK23" s="1">
        <v>235</v>
      </c>
      <c r="HL23" s="614">
        <v>314182</v>
      </c>
      <c r="HM23" s="614">
        <v>314417</v>
      </c>
      <c r="HN23" s="1">
        <v>0</v>
      </c>
      <c r="HO23" s="614">
        <v>37133</v>
      </c>
      <c r="HP23" s="614">
        <v>37133</v>
      </c>
      <c r="HQ23" s="614">
        <v>44531</v>
      </c>
      <c r="HR23" s="614">
        <v>1258866</v>
      </c>
      <c r="HS23" s="614">
        <v>169811</v>
      </c>
      <c r="HT23" s="614">
        <v>1108008</v>
      </c>
      <c r="HU23" s="614">
        <v>1277819</v>
      </c>
      <c r="HV23" s="614">
        <v>2536685</v>
      </c>
      <c r="HW23" s="614">
        <v>611537</v>
      </c>
      <c r="HX23" s="614">
        <v>1028233</v>
      </c>
      <c r="HY23" s="614">
        <v>5945445</v>
      </c>
      <c r="HZ23" s="614">
        <v>5945445</v>
      </c>
      <c r="IA23" s="614">
        <v>7223264</v>
      </c>
      <c r="IB23" s="614">
        <v>2773883</v>
      </c>
      <c r="IC23" s="614">
        <v>3175</v>
      </c>
      <c r="IF23" s="1">
        <v>1</v>
      </c>
      <c r="IG23" s="110">
        <v>2.6499999999999999E-2</v>
      </c>
      <c r="IH23" s="110">
        <v>1.1999999999999999E-3</v>
      </c>
      <c r="II23" s="110">
        <v>0.10829999999999999</v>
      </c>
      <c r="IJ23" s="110">
        <v>0</v>
      </c>
      <c r="IK23" s="110">
        <v>8.7800000000000003E-2</v>
      </c>
      <c r="IL23" s="110">
        <v>1E-4</v>
      </c>
      <c r="IM23" s="110">
        <v>0.74670000000000003</v>
      </c>
      <c r="IN23" s="110">
        <v>6.3899999999999998E-2</v>
      </c>
      <c r="IO23" s="110">
        <v>0.46660000000000001</v>
      </c>
      <c r="IP23" s="110">
        <v>0.89159999999999995</v>
      </c>
      <c r="IQ23" s="110">
        <v>0.7883</v>
      </c>
      <c r="IR23" s="110">
        <v>0.2117</v>
      </c>
      <c r="IS23" s="614">
        <v>656808</v>
      </c>
      <c r="IT23" s="614">
        <v>394865</v>
      </c>
      <c r="IU23" s="614">
        <v>1051673</v>
      </c>
      <c r="IV23" s="110">
        <v>0.97619999999999996</v>
      </c>
      <c r="IW23" s="614">
        <v>3153216</v>
      </c>
      <c r="IY23" s="614">
        <v>3311</v>
      </c>
      <c r="IZ23" s="614">
        <v>3063</v>
      </c>
      <c r="JA23" s="614">
        <v>15692</v>
      </c>
      <c r="JB23" s="1">
        <v>963</v>
      </c>
      <c r="JC23" s="1">
        <v>282</v>
      </c>
      <c r="JD23" s="614">
        <v>3689</v>
      </c>
      <c r="JE23" s="614">
        <v>4274</v>
      </c>
      <c r="JF23" s="614">
        <v>3345</v>
      </c>
      <c r="JG23" s="614">
        <v>19381</v>
      </c>
      <c r="JH23" s="614">
        <v>27000</v>
      </c>
      <c r="JI23" s="614">
        <v>22066</v>
      </c>
      <c r="JJ23" s="614">
        <v>4934</v>
      </c>
      <c r="JK23" s="1">
        <v>552</v>
      </c>
      <c r="JL23" s="614">
        <v>3044</v>
      </c>
      <c r="JM23" s="614">
        <v>2133</v>
      </c>
      <c r="JN23" s="614">
        <v>5103</v>
      </c>
      <c r="JO23" s="614">
        <v>11394</v>
      </c>
      <c r="JP23" s="614">
        <v>189895</v>
      </c>
      <c r="JQ23" s="614">
        <v>2058</v>
      </c>
      <c r="JR23" s="614">
        <v>20329</v>
      </c>
      <c r="JS23" s="614">
        <v>3176</v>
      </c>
      <c r="JT23" s="614">
        <v>16063</v>
      </c>
      <c r="JU23" s="614">
        <v>24780</v>
      </c>
      <c r="JV23" s="614">
        <v>18942</v>
      </c>
      <c r="JW23" s="614">
        <v>270857</v>
      </c>
      <c r="JX23" s="614">
        <v>15725</v>
      </c>
      <c r="JY23" s="614">
        <v>3415</v>
      </c>
      <c r="JZ23" s="614">
        <v>60694</v>
      </c>
      <c r="KA23" s="614">
        <v>40505</v>
      </c>
      <c r="KB23" s="614">
        <v>22357</v>
      </c>
      <c r="KC23" s="614">
        <v>331551</v>
      </c>
      <c r="KD23" s="614">
        <v>394413</v>
      </c>
      <c r="KE23" s="614">
        <v>314579</v>
      </c>
      <c r="KF23" s="614">
        <v>79834</v>
      </c>
      <c r="KG23" s="1">
        <v>14.61</v>
      </c>
      <c r="KH23" s="1">
        <v>9.48</v>
      </c>
      <c r="KI23" s="1">
        <v>17.11</v>
      </c>
      <c r="KJ23" s="1">
        <v>0.1</v>
      </c>
      <c r="KK23" s="1">
        <v>0.84</v>
      </c>
      <c r="KL23" s="1">
        <v>0.16</v>
      </c>
      <c r="KM23" s="1">
        <v>0.12</v>
      </c>
      <c r="KN23" s="1">
        <v>0.72</v>
      </c>
      <c r="KO23" s="1">
        <v>0.82</v>
      </c>
      <c r="KP23" s="1">
        <v>0.18</v>
      </c>
      <c r="KQ23" s="1">
        <v>0.06</v>
      </c>
      <c r="KR23" s="1">
        <v>6.68</v>
      </c>
      <c r="KS23" s="614">
        <v>1590545</v>
      </c>
      <c r="KW23" s="614">
        <v>2111</v>
      </c>
      <c r="KX23" s="614">
        <v>2007</v>
      </c>
      <c r="KY23" s="1">
        <v>518</v>
      </c>
      <c r="KZ23" s="1">
        <v>886</v>
      </c>
      <c r="LA23" s="614">
        <v>571092</v>
      </c>
      <c r="LC23" s="614">
        <v>19605371</v>
      </c>
      <c r="LD23" s="614">
        <v>1029992</v>
      </c>
      <c r="LG23" s="1" t="s">
        <v>40</v>
      </c>
      <c r="LH23" s="1" t="s">
        <v>1374</v>
      </c>
      <c r="LI23" s="1" t="s">
        <v>1551</v>
      </c>
      <c r="LJ23" s="1" t="s">
        <v>1552</v>
      </c>
      <c r="LK23" s="1">
        <v>28202</v>
      </c>
      <c r="LL23" s="1">
        <v>2139</v>
      </c>
      <c r="LM23" s="1" t="s">
        <v>1551</v>
      </c>
      <c r="LN23" s="1" t="s">
        <v>1552</v>
      </c>
      <c r="LO23" s="1">
        <v>28202</v>
      </c>
      <c r="LP23" s="1">
        <v>2139</v>
      </c>
      <c r="LQ23" s="1" t="s">
        <v>1553</v>
      </c>
      <c r="LR23" s="1">
        <v>7044160600</v>
      </c>
      <c r="LS23" s="1">
        <v>7044160677</v>
      </c>
      <c r="LT23" s="614">
        <v>526427</v>
      </c>
      <c r="LU23" s="1">
        <v>417.16</v>
      </c>
      <c r="LW23" s="614">
        <v>51288</v>
      </c>
      <c r="LX23" s="1">
        <v>52</v>
      </c>
      <c r="MA23" s="1">
        <v>2</v>
      </c>
      <c r="MB23" s="1" t="s">
        <v>1563</v>
      </c>
      <c r="MC23" s="1">
        <v>0</v>
      </c>
      <c r="MD23" s="1" t="s">
        <v>1360</v>
      </c>
      <c r="ME23" s="1">
        <v>250</v>
      </c>
      <c r="MF23" s="1">
        <v>250</v>
      </c>
    </row>
    <row r="24" spans="1:344" x14ac:dyDescent="0.3">
      <c r="A24" s="1" t="s">
        <v>43</v>
      </c>
      <c r="B24" s="1" t="s">
        <v>1564</v>
      </c>
      <c r="C24" s="1" t="s">
        <v>1338</v>
      </c>
      <c r="D24" s="1" t="s">
        <v>1339</v>
      </c>
      <c r="E24" s="1" t="s">
        <v>1340</v>
      </c>
      <c r="F24" s="1" t="s">
        <v>1341</v>
      </c>
      <c r="G24" s="1" t="s">
        <v>1342</v>
      </c>
      <c r="H24" s="1" t="s">
        <v>1343</v>
      </c>
      <c r="I24" s="614">
        <v>74835</v>
      </c>
      <c r="J24" s="1" t="s">
        <v>1344</v>
      </c>
      <c r="K24" s="1">
        <v>641</v>
      </c>
      <c r="L24" s="1">
        <v>25</v>
      </c>
      <c r="M24" s="1">
        <v>83</v>
      </c>
      <c r="N24" s="1">
        <v>2</v>
      </c>
      <c r="O24" s="614">
        <v>2503</v>
      </c>
      <c r="P24" s="1">
        <v>73</v>
      </c>
      <c r="Q24" s="614">
        <v>23094</v>
      </c>
      <c r="R24" s="614">
        <v>1858</v>
      </c>
      <c r="S24" s="614">
        <v>289830</v>
      </c>
      <c r="T24" s="614">
        <v>52650</v>
      </c>
      <c r="W24" s="1">
        <v>1</v>
      </c>
      <c r="X24" s="1" t="s">
        <v>1565</v>
      </c>
      <c r="Y24" s="1" t="s">
        <v>1566</v>
      </c>
      <c r="Z24" s="1">
        <v>27312</v>
      </c>
      <c r="AA24" s="1">
        <v>9471</v>
      </c>
      <c r="AB24" s="1" t="s">
        <v>1565</v>
      </c>
      <c r="AC24" s="1" t="s">
        <v>1566</v>
      </c>
      <c r="AD24" s="1">
        <v>27312</v>
      </c>
      <c r="AE24" s="1">
        <v>3</v>
      </c>
      <c r="AF24" s="1" t="s">
        <v>42</v>
      </c>
      <c r="AH24" s="1" t="s">
        <v>6</v>
      </c>
      <c r="AI24" s="1" t="s">
        <v>1567</v>
      </c>
      <c r="AJ24" s="1" t="s">
        <v>1568</v>
      </c>
      <c r="AK24" s="1" t="s">
        <v>1569</v>
      </c>
      <c r="AL24" s="1" t="s">
        <v>1570</v>
      </c>
      <c r="AM24" s="1" t="s">
        <v>1571</v>
      </c>
      <c r="AN24" s="1" t="s">
        <v>1572</v>
      </c>
      <c r="AO24" s="1" t="s">
        <v>1573</v>
      </c>
      <c r="AP24" s="1" t="s">
        <v>1574</v>
      </c>
      <c r="AQ24" s="1" t="s">
        <v>1570</v>
      </c>
      <c r="AR24" s="1" t="s">
        <v>1575</v>
      </c>
      <c r="AS24" s="1" t="s">
        <v>1576</v>
      </c>
      <c r="AT24" s="1">
        <v>0</v>
      </c>
      <c r="AU24" s="1">
        <v>0</v>
      </c>
      <c r="AV24" s="1">
        <v>0</v>
      </c>
      <c r="AW24" s="616">
        <v>42917</v>
      </c>
      <c r="AX24" s="616">
        <v>43281</v>
      </c>
      <c r="AY24" s="1">
        <v>1</v>
      </c>
      <c r="AZ24" s="1">
        <v>2</v>
      </c>
      <c r="BA24" s="1">
        <v>0</v>
      </c>
      <c r="BB24" s="1">
        <v>0</v>
      </c>
      <c r="BC24" s="1">
        <v>3</v>
      </c>
      <c r="BE24" s="614">
        <v>7100</v>
      </c>
      <c r="BF24" s="1">
        <v>4</v>
      </c>
      <c r="BG24" s="1">
        <v>0</v>
      </c>
      <c r="BH24" s="1">
        <v>4</v>
      </c>
      <c r="BI24" s="1">
        <v>13.5</v>
      </c>
      <c r="BJ24" s="1">
        <v>17.5</v>
      </c>
      <c r="BK24" s="110">
        <v>0.2286</v>
      </c>
      <c r="BL24" s="1">
        <v>0</v>
      </c>
      <c r="BM24" s="615">
        <v>81031</v>
      </c>
      <c r="BP24" s="1">
        <v>0</v>
      </c>
      <c r="BQ24" s="615">
        <v>49927</v>
      </c>
      <c r="BR24" s="615">
        <v>77387</v>
      </c>
      <c r="BS24" s="615">
        <v>63657</v>
      </c>
      <c r="BU24" s="615">
        <v>45285</v>
      </c>
      <c r="BV24" s="615">
        <v>70192</v>
      </c>
      <c r="BW24" s="615">
        <v>57737</v>
      </c>
      <c r="BY24" s="615">
        <v>0</v>
      </c>
      <c r="BZ24" s="615">
        <v>0</v>
      </c>
      <c r="CA24" s="1">
        <v>0</v>
      </c>
      <c r="CC24" s="615">
        <v>0</v>
      </c>
      <c r="CD24" s="615">
        <v>0</v>
      </c>
      <c r="CE24" s="615">
        <v>0</v>
      </c>
      <c r="CG24" s="615">
        <v>0</v>
      </c>
      <c r="CH24" s="615">
        <v>0</v>
      </c>
      <c r="CI24" s="1">
        <v>0</v>
      </c>
      <c r="CK24" s="615">
        <v>0</v>
      </c>
      <c r="CL24" s="615">
        <v>0</v>
      </c>
      <c r="CM24" s="615">
        <v>0</v>
      </c>
      <c r="CN24" s="615">
        <v>0</v>
      </c>
      <c r="CO24" s="615">
        <v>0</v>
      </c>
      <c r="CP24" s="615">
        <v>0</v>
      </c>
      <c r="CR24" s="615">
        <v>45285</v>
      </c>
      <c r="CS24" s="615">
        <v>70192</v>
      </c>
      <c r="CT24" s="615">
        <v>57737</v>
      </c>
      <c r="DG24" s="615">
        <v>39119</v>
      </c>
      <c r="DH24" s="615">
        <v>60634</v>
      </c>
      <c r="DI24" s="615">
        <v>49877</v>
      </c>
      <c r="DK24" s="615">
        <v>27800</v>
      </c>
      <c r="DL24" s="615">
        <v>43089</v>
      </c>
      <c r="DM24" s="615">
        <v>35445</v>
      </c>
      <c r="DO24" s="615">
        <v>0</v>
      </c>
      <c r="DP24" s="615">
        <v>0</v>
      </c>
      <c r="DQ24" s="615">
        <v>0</v>
      </c>
      <c r="DR24" s="615">
        <v>0</v>
      </c>
      <c r="DS24" s="615">
        <v>1982370</v>
      </c>
      <c r="DT24" s="615">
        <v>1982370</v>
      </c>
      <c r="DU24" s="615">
        <v>105902</v>
      </c>
      <c r="DV24" s="615">
        <v>0</v>
      </c>
      <c r="DW24" s="615">
        <v>105902</v>
      </c>
      <c r="DX24" s="615">
        <v>0</v>
      </c>
      <c r="DY24" s="615">
        <v>0</v>
      </c>
      <c r="DZ24" s="615">
        <v>0</v>
      </c>
      <c r="EA24" s="615">
        <v>157435</v>
      </c>
      <c r="EB24" s="615">
        <v>2245707</v>
      </c>
      <c r="EC24" s="615">
        <v>685093</v>
      </c>
      <c r="ED24" s="615">
        <v>290922</v>
      </c>
      <c r="EE24" s="615">
        <v>976015</v>
      </c>
      <c r="EF24" s="615">
        <v>175608</v>
      </c>
      <c r="EG24" s="615">
        <v>32526</v>
      </c>
      <c r="EH24" s="615">
        <v>42400</v>
      </c>
      <c r="EI24" s="615">
        <v>250534</v>
      </c>
      <c r="EJ24" s="615">
        <v>829546</v>
      </c>
      <c r="EK24" s="615">
        <v>2056095</v>
      </c>
      <c r="EL24" s="615">
        <v>189612</v>
      </c>
      <c r="EM24" s="110">
        <v>8.4400000000000003E-2</v>
      </c>
      <c r="EN24" s="615">
        <v>0</v>
      </c>
      <c r="EO24" s="615">
        <v>0</v>
      </c>
      <c r="EP24" s="615">
        <v>0</v>
      </c>
      <c r="EQ24" s="615">
        <v>0</v>
      </c>
      <c r="ER24" s="615">
        <v>0</v>
      </c>
      <c r="ES24" s="615">
        <v>0</v>
      </c>
      <c r="ET24" s="614">
        <v>16401</v>
      </c>
      <c r="EU24" s="614">
        <v>188159</v>
      </c>
      <c r="EV24" s="614">
        <v>25893</v>
      </c>
      <c r="EW24" s="614">
        <v>5861</v>
      </c>
      <c r="EX24" s="614">
        <v>11729</v>
      </c>
      <c r="EY24" s="614">
        <v>27809</v>
      </c>
      <c r="EZ24" s="614">
        <v>1569</v>
      </c>
      <c r="FA24" s="614">
        <v>9020</v>
      </c>
      <c r="FB24" s="614">
        <v>53702</v>
      </c>
      <c r="FC24" s="614">
        <v>7430</v>
      </c>
      <c r="FD24" s="614">
        <v>20749</v>
      </c>
      <c r="FE24" s="614">
        <v>81881</v>
      </c>
      <c r="FF24" s="1">
        <v>67</v>
      </c>
      <c r="FG24" s="1">
        <v>263</v>
      </c>
      <c r="FI24" s="614">
        <v>81881</v>
      </c>
      <c r="FJ24" s="614">
        <v>3312</v>
      </c>
      <c r="FK24" s="614">
        <v>6711</v>
      </c>
      <c r="FL24" s="1">
        <v>1</v>
      </c>
      <c r="FM24" s="1">
        <v>8</v>
      </c>
      <c r="FN24" s="1">
        <v>89</v>
      </c>
      <c r="FO24" s="1">
        <v>97</v>
      </c>
      <c r="FP24" s="614">
        <v>43153</v>
      </c>
      <c r="FQ24" s="614">
        <v>3563</v>
      </c>
      <c r="FR24" s="1">
        <v>0</v>
      </c>
      <c r="FS24" s="1">
        <v>0</v>
      </c>
      <c r="FT24" s="614">
        <v>11162</v>
      </c>
      <c r="FU24" s="614">
        <v>3168</v>
      </c>
      <c r="FV24" s="1">
        <v>997</v>
      </c>
      <c r="FX24" s="614">
        <v>29733</v>
      </c>
      <c r="FY24" s="614">
        <v>2815</v>
      </c>
      <c r="FZ24" s="1">
        <v>284</v>
      </c>
      <c r="GA24" s="1">
        <v>952</v>
      </c>
      <c r="GF24" s="1">
        <v>0</v>
      </c>
      <c r="GG24" s="1">
        <v>0</v>
      </c>
      <c r="GH24" s="1">
        <v>0</v>
      </c>
      <c r="GI24" s="1">
        <v>0</v>
      </c>
      <c r="GJ24" s="614">
        <v>84048</v>
      </c>
      <c r="GK24" s="614">
        <v>9546</v>
      </c>
      <c r="GL24" s="614">
        <v>1281</v>
      </c>
      <c r="GM24" s="1">
        <v>952</v>
      </c>
      <c r="GN24" s="1">
        <v>10</v>
      </c>
      <c r="GP24" s="614">
        <v>59417</v>
      </c>
      <c r="GQ24" s="614">
        <v>5861</v>
      </c>
      <c r="GR24" s="614">
        <v>67175</v>
      </c>
      <c r="GS24" s="614">
        <v>25288</v>
      </c>
      <c r="GT24" s="614">
        <v>1569</v>
      </c>
      <c r="GU24" s="614">
        <v>23456</v>
      </c>
      <c r="GV24" s="614">
        <v>84705</v>
      </c>
      <c r="GW24" s="614">
        <v>7430</v>
      </c>
      <c r="GX24" s="614">
        <v>90631</v>
      </c>
      <c r="GY24" s="614">
        <v>182766</v>
      </c>
      <c r="GZ24" s="614">
        <v>1639</v>
      </c>
      <c r="HA24" s="614">
        <v>184405</v>
      </c>
      <c r="HB24" s="614">
        <v>9701</v>
      </c>
      <c r="HC24" s="614">
        <v>32699</v>
      </c>
      <c r="HD24" s="1">
        <v>0</v>
      </c>
      <c r="HE24" s="1">
        <v>0</v>
      </c>
      <c r="HF24" s="614">
        <v>42400</v>
      </c>
      <c r="HG24" s="614">
        <v>226805</v>
      </c>
      <c r="HH24" s="1">
        <v>57</v>
      </c>
      <c r="HI24" s="614">
        <v>36726</v>
      </c>
      <c r="HJ24" s="614">
        <v>36783</v>
      </c>
      <c r="HK24" s="1">
        <v>1</v>
      </c>
      <c r="HL24" s="614">
        <v>1500</v>
      </c>
      <c r="HM24" s="614">
        <v>1501</v>
      </c>
      <c r="HN24" s="1">
        <v>0</v>
      </c>
      <c r="HO24" s="1">
        <v>4</v>
      </c>
      <c r="HP24" s="1">
        <v>4</v>
      </c>
      <c r="HQ24" s="1">
        <v>952</v>
      </c>
      <c r="HR24" s="614">
        <v>39240</v>
      </c>
      <c r="HS24" s="1">
        <v>754</v>
      </c>
      <c r="HT24" s="1">
        <v>0</v>
      </c>
      <c r="HU24" s="1">
        <v>754</v>
      </c>
      <c r="HV24" s="614">
        <v>39994</v>
      </c>
      <c r="HW24" s="614">
        <v>11202</v>
      </c>
      <c r="HX24" s="614">
        <v>43905</v>
      </c>
      <c r="HY24" s="614">
        <v>266045</v>
      </c>
      <c r="HZ24" s="614">
        <v>266045</v>
      </c>
      <c r="IA24" s="614">
        <v>266799</v>
      </c>
      <c r="IB24" s="614">
        <v>90631</v>
      </c>
      <c r="IC24" s="1">
        <v>13</v>
      </c>
      <c r="IF24" s="1">
        <v>1</v>
      </c>
      <c r="IG24" s="110">
        <v>4.2500000000000003E-2</v>
      </c>
      <c r="IH24" s="110">
        <v>1.4E-3</v>
      </c>
      <c r="II24" s="110">
        <v>0.50929999999999997</v>
      </c>
      <c r="IJ24" s="110">
        <v>0</v>
      </c>
      <c r="IK24" s="110">
        <v>0.44669999999999999</v>
      </c>
      <c r="IL24" s="110">
        <v>5.0000000000000001E-4</v>
      </c>
      <c r="IM24" s="110">
        <v>0.43519999999999998</v>
      </c>
      <c r="IN24" s="110">
        <v>6.83E-2</v>
      </c>
      <c r="IO24" s="110">
        <v>0.3407</v>
      </c>
      <c r="IP24" s="110">
        <v>0.49020000000000002</v>
      </c>
      <c r="IQ24" s="110">
        <v>0.85250000000000004</v>
      </c>
      <c r="IR24" s="110">
        <v>0.14749999999999999</v>
      </c>
      <c r="IS24" s="614">
        <v>32846</v>
      </c>
      <c r="IT24" s="614">
        <v>4482</v>
      </c>
      <c r="IU24" s="614">
        <v>37328</v>
      </c>
      <c r="IV24" s="110">
        <v>0.49880000000000002</v>
      </c>
      <c r="IW24" s="614">
        <v>171177</v>
      </c>
      <c r="IY24" s="1">
        <v>143</v>
      </c>
      <c r="IZ24" s="1">
        <v>11</v>
      </c>
      <c r="JA24" s="1">
        <v>371</v>
      </c>
      <c r="JB24" s="1">
        <v>38</v>
      </c>
      <c r="JC24" s="1">
        <v>0</v>
      </c>
      <c r="JD24" s="1">
        <v>34</v>
      </c>
      <c r="JE24" s="1">
        <v>181</v>
      </c>
      <c r="JF24" s="1">
        <v>11</v>
      </c>
      <c r="JG24" s="1">
        <v>405</v>
      </c>
      <c r="JH24" s="1">
        <v>597</v>
      </c>
      <c r="JI24" s="1">
        <v>525</v>
      </c>
      <c r="JJ24" s="1">
        <v>72</v>
      </c>
      <c r="JK24" s="1">
        <v>0</v>
      </c>
      <c r="JL24" s="1">
        <v>0</v>
      </c>
      <c r="JM24" s="1">
        <v>39</v>
      </c>
      <c r="JN24" s="1">
        <v>248</v>
      </c>
      <c r="JO24" s="1">
        <v>0</v>
      </c>
      <c r="JP24" s="1">
        <v>0</v>
      </c>
      <c r="JQ24" s="1">
        <v>0</v>
      </c>
      <c r="JR24" s="1">
        <v>0</v>
      </c>
      <c r="JS24" s="1">
        <v>0</v>
      </c>
      <c r="JT24" s="1">
        <v>0</v>
      </c>
      <c r="JU24" s="614">
        <v>2343</v>
      </c>
      <c r="JV24" s="1">
        <v>472</v>
      </c>
      <c r="JW24" s="614">
        <v>8491</v>
      </c>
      <c r="JX24" s="1">
        <v>673</v>
      </c>
      <c r="JY24" s="1">
        <v>0</v>
      </c>
      <c r="JZ24" s="614">
        <v>1139</v>
      </c>
      <c r="KA24" s="614">
        <v>3016</v>
      </c>
      <c r="KB24" s="1">
        <v>472</v>
      </c>
      <c r="KC24" s="614">
        <v>9630</v>
      </c>
      <c r="KD24" s="614">
        <v>13118</v>
      </c>
      <c r="KE24" s="614">
        <v>11306</v>
      </c>
      <c r="KF24" s="614">
        <v>1812</v>
      </c>
      <c r="KG24" s="1">
        <v>21.97</v>
      </c>
      <c r="KH24" s="1">
        <v>16.66</v>
      </c>
      <c r="KI24" s="1">
        <v>23.78</v>
      </c>
      <c r="KJ24" s="1">
        <v>0.23</v>
      </c>
      <c r="KK24" s="1">
        <v>0.73</v>
      </c>
      <c r="KL24" s="1">
        <v>0.3</v>
      </c>
      <c r="KM24" s="1">
        <v>0.02</v>
      </c>
      <c r="KN24" s="1">
        <v>0.68</v>
      </c>
      <c r="KO24" s="1">
        <v>0.88</v>
      </c>
      <c r="KP24" s="1">
        <v>0.12</v>
      </c>
      <c r="KQ24" s="1">
        <v>0.04</v>
      </c>
      <c r="KR24" s="1">
        <v>42.91</v>
      </c>
      <c r="KS24" s="614">
        <v>29898</v>
      </c>
      <c r="KU24" s="1">
        <v>639</v>
      </c>
      <c r="KV24" s="614">
        <v>7491</v>
      </c>
      <c r="KW24" s="1">
        <v>0</v>
      </c>
      <c r="KX24" s="1">
        <v>254</v>
      </c>
      <c r="KY24" s="1">
        <v>24</v>
      </c>
      <c r="KZ24" s="1">
        <v>58</v>
      </c>
      <c r="LA24" s="614">
        <v>26076</v>
      </c>
      <c r="LG24" s="1" t="s">
        <v>1577</v>
      </c>
      <c r="LH24" s="1" t="s">
        <v>1358</v>
      </c>
      <c r="LI24" s="1" t="s">
        <v>1578</v>
      </c>
      <c r="LJ24" s="1" t="s">
        <v>1579</v>
      </c>
      <c r="LK24" s="1">
        <v>27344</v>
      </c>
      <c r="LL24" s="1">
        <v>3123</v>
      </c>
      <c r="LM24" s="1" t="s">
        <v>1578</v>
      </c>
      <c r="LN24" s="1" t="s">
        <v>1579</v>
      </c>
      <c r="LO24" s="1">
        <v>27344</v>
      </c>
      <c r="LP24" s="1">
        <v>3123</v>
      </c>
      <c r="LQ24" s="1" t="s">
        <v>1567</v>
      </c>
      <c r="LR24" s="1">
        <v>9197422016</v>
      </c>
      <c r="LT24" s="614">
        <v>35000</v>
      </c>
      <c r="LU24" s="1">
        <v>12.25</v>
      </c>
      <c r="LW24" s="614">
        <v>7100</v>
      </c>
      <c r="LX24" s="1">
        <v>52</v>
      </c>
      <c r="MA24" s="1">
        <v>4</v>
      </c>
      <c r="MB24" s="1" t="s">
        <v>1580</v>
      </c>
      <c r="MC24" s="1">
        <v>0</v>
      </c>
      <c r="MD24" s="1" t="s">
        <v>1400</v>
      </c>
      <c r="ME24" s="1">
        <v>1.6</v>
      </c>
      <c r="MF24" s="1">
        <v>15</v>
      </c>
    </row>
    <row r="25" spans="1:344" x14ac:dyDescent="0.3">
      <c r="A25" s="1" t="s">
        <v>45</v>
      </c>
      <c r="B25" s="1" t="s">
        <v>1581</v>
      </c>
      <c r="C25" s="1" t="s">
        <v>1338</v>
      </c>
      <c r="D25" s="1" t="s">
        <v>1339</v>
      </c>
      <c r="E25" s="1" t="s">
        <v>1340</v>
      </c>
      <c r="F25" s="1" t="s">
        <v>1341</v>
      </c>
      <c r="G25" s="1" t="s">
        <v>1446</v>
      </c>
      <c r="H25" s="1" t="s">
        <v>1343</v>
      </c>
      <c r="I25" s="614">
        <v>88924</v>
      </c>
      <c r="J25" s="1" t="s">
        <v>1344</v>
      </c>
      <c r="K25" s="614">
        <v>1644</v>
      </c>
      <c r="L25" s="1">
        <v>6</v>
      </c>
      <c r="M25" s="1">
        <v>20</v>
      </c>
      <c r="N25" s="1">
        <v>4</v>
      </c>
      <c r="O25" s="614">
        <v>1130</v>
      </c>
      <c r="P25" s="1">
        <v>38</v>
      </c>
      <c r="Q25" s="614">
        <v>16916</v>
      </c>
      <c r="R25" s="614">
        <v>1466</v>
      </c>
      <c r="S25" s="614">
        <v>3304197</v>
      </c>
      <c r="T25" s="614">
        <v>23760</v>
      </c>
      <c r="W25" s="1">
        <v>1</v>
      </c>
      <c r="X25" s="1" t="s">
        <v>1582</v>
      </c>
      <c r="Y25" s="1" t="s">
        <v>1583</v>
      </c>
      <c r="Z25" s="1">
        <v>28151</v>
      </c>
      <c r="AA25" s="1">
        <v>1120</v>
      </c>
      <c r="AB25" s="1" t="s">
        <v>1584</v>
      </c>
      <c r="AC25" s="1" t="s">
        <v>1583</v>
      </c>
      <c r="AD25" s="1">
        <v>28150</v>
      </c>
      <c r="AE25" s="1">
        <v>2</v>
      </c>
      <c r="AF25" s="1" t="s">
        <v>44</v>
      </c>
      <c r="AH25" s="1" t="s">
        <v>6</v>
      </c>
      <c r="AI25" s="1" t="s">
        <v>1585</v>
      </c>
      <c r="AJ25" s="1" t="s">
        <v>1586</v>
      </c>
      <c r="AK25" s="1" t="s">
        <v>1587</v>
      </c>
      <c r="AL25" s="1" t="s">
        <v>1588</v>
      </c>
      <c r="AM25" s="1" t="s">
        <v>1589</v>
      </c>
      <c r="AN25" s="1" t="s">
        <v>1586</v>
      </c>
      <c r="AO25" s="1" t="s">
        <v>448</v>
      </c>
      <c r="AP25" s="1" t="s">
        <v>1587</v>
      </c>
      <c r="AQ25" s="1" t="s">
        <v>1588</v>
      </c>
      <c r="AR25" s="1" t="s">
        <v>1589</v>
      </c>
      <c r="AS25" s="1" t="s">
        <v>1590</v>
      </c>
      <c r="AT25" s="1">
        <v>0</v>
      </c>
      <c r="AU25" s="1">
        <v>0</v>
      </c>
      <c r="AV25" s="1">
        <v>0</v>
      </c>
      <c r="AW25" s="616">
        <v>42917</v>
      </c>
      <c r="AX25" s="616">
        <v>43281</v>
      </c>
      <c r="AY25" s="1">
        <v>1</v>
      </c>
      <c r="AZ25" s="1">
        <v>1</v>
      </c>
      <c r="BA25" s="1">
        <v>0</v>
      </c>
      <c r="BB25" s="1">
        <v>1</v>
      </c>
      <c r="BC25" s="1">
        <v>3</v>
      </c>
      <c r="BE25" s="614">
        <v>3572</v>
      </c>
      <c r="BF25" s="1">
        <v>3</v>
      </c>
      <c r="BG25" s="1">
        <v>0</v>
      </c>
      <c r="BH25" s="1">
        <v>3</v>
      </c>
      <c r="BI25" s="1">
        <v>15.25</v>
      </c>
      <c r="BJ25" s="1">
        <v>18.25</v>
      </c>
      <c r="BK25" s="110">
        <v>0.16439999999999999</v>
      </c>
      <c r="BL25" s="614">
        <v>1855</v>
      </c>
      <c r="BM25" s="615">
        <v>74310</v>
      </c>
      <c r="BP25" s="614">
        <v>57438</v>
      </c>
      <c r="BQ25" s="615">
        <v>28080</v>
      </c>
      <c r="BR25" s="615">
        <v>44922</v>
      </c>
      <c r="BS25" s="615">
        <v>36501</v>
      </c>
      <c r="CC25" s="615">
        <v>37572</v>
      </c>
      <c r="CD25" s="615">
        <v>60114</v>
      </c>
      <c r="CE25" s="615">
        <v>48843</v>
      </c>
      <c r="CG25" s="615">
        <v>28080</v>
      </c>
      <c r="CH25" s="615">
        <v>44922</v>
      </c>
      <c r="CI25" s="614">
        <v>36501</v>
      </c>
      <c r="CK25" s="615">
        <v>35448</v>
      </c>
      <c r="CL25" s="615">
        <v>56712</v>
      </c>
      <c r="CM25" s="615">
        <v>46080</v>
      </c>
      <c r="DG25" s="615">
        <v>28080</v>
      </c>
      <c r="DH25" s="615">
        <v>44922</v>
      </c>
      <c r="DI25" s="615">
        <v>36501</v>
      </c>
      <c r="DR25" s="615">
        <v>0</v>
      </c>
      <c r="DS25" s="615">
        <v>814948</v>
      </c>
      <c r="DT25" s="615">
        <v>814948</v>
      </c>
      <c r="DU25" s="615">
        <v>142386</v>
      </c>
      <c r="DV25" s="615">
        <v>0</v>
      </c>
      <c r="DW25" s="615">
        <v>142386</v>
      </c>
      <c r="DX25" s="615">
        <v>9549</v>
      </c>
      <c r="DY25" s="615">
        <v>0</v>
      </c>
      <c r="DZ25" s="615">
        <v>9549</v>
      </c>
      <c r="EA25" s="615">
        <v>125642</v>
      </c>
      <c r="EB25" s="615">
        <v>1092525</v>
      </c>
      <c r="EC25" s="615">
        <v>572460</v>
      </c>
      <c r="ED25" s="615">
        <v>245412</v>
      </c>
      <c r="EE25" s="615">
        <v>817872</v>
      </c>
      <c r="EF25" s="615">
        <v>71334</v>
      </c>
      <c r="EG25" s="615">
        <v>8268</v>
      </c>
      <c r="EH25" s="615">
        <v>5004</v>
      </c>
      <c r="EI25" s="615">
        <v>84606</v>
      </c>
      <c r="EJ25" s="615">
        <v>190047</v>
      </c>
      <c r="EK25" s="615">
        <v>1092525</v>
      </c>
      <c r="EL25" s="615">
        <v>0</v>
      </c>
      <c r="EM25" s="110">
        <v>0</v>
      </c>
      <c r="EN25" s="615">
        <v>17322</v>
      </c>
      <c r="EO25" s="615">
        <v>0</v>
      </c>
      <c r="EP25" s="615">
        <v>0</v>
      </c>
      <c r="EQ25" s="615">
        <v>20351</v>
      </c>
      <c r="ER25" s="615">
        <v>37673</v>
      </c>
      <c r="ES25" s="615">
        <v>17322</v>
      </c>
      <c r="ET25" s="614">
        <v>11912</v>
      </c>
      <c r="EU25" s="614">
        <v>201920</v>
      </c>
      <c r="EV25" s="614">
        <v>29762</v>
      </c>
      <c r="EW25" s="614">
        <v>3247</v>
      </c>
      <c r="EX25" s="614">
        <v>23515</v>
      </c>
      <c r="EY25" s="614">
        <v>28464</v>
      </c>
      <c r="EZ25" s="1">
        <v>68</v>
      </c>
      <c r="FA25" s="614">
        <v>8904</v>
      </c>
      <c r="FB25" s="614">
        <v>58226</v>
      </c>
      <c r="FC25" s="614">
        <v>3315</v>
      </c>
      <c r="FD25" s="614">
        <v>32419</v>
      </c>
      <c r="FE25" s="614">
        <v>93960</v>
      </c>
      <c r="FF25" s="614">
        <v>5662</v>
      </c>
      <c r="FG25" s="1">
        <v>88</v>
      </c>
      <c r="FI25" s="614">
        <v>93960</v>
      </c>
      <c r="FJ25" s="614">
        <v>1883</v>
      </c>
      <c r="FK25" s="614">
        <v>3651</v>
      </c>
      <c r="FL25" s="614">
        <v>1710</v>
      </c>
      <c r="FM25" s="1">
        <v>2</v>
      </c>
      <c r="FN25" s="1">
        <v>89</v>
      </c>
      <c r="FO25" s="1">
        <v>91</v>
      </c>
      <c r="FP25" s="614">
        <v>43153</v>
      </c>
      <c r="FQ25" s="614">
        <v>3563</v>
      </c>
      <c r="FR25" s="1">
        <v>0</v>
      </c>
      <c r="FS25" s="1">
        <v>0</v>
      </c>
      <c r="FT25" s="614">
        <v>11162</v>
      </c>
      <c r="FU25" s="614">
        <v>3168</v>
      </c>
      <c r="FV25" s="1">
        <v>997</v>
      </c>
      <c r="FX25" s="614">
        <v>29733</v>
      </c>
      <c r="FY25" s="614">
        <v>2815</v>
      </c>
      <c r="FZ25" s="1">
        <v>284</v>
      </c>
      <c r="GJ25" s="614">
        <v>84048</v>
      </c>
      <c r="GK25" s="614">
        <v>9546</v>
      </c>
      <c r="GL25" s="614">
        <v>1281</v>
      </c>
      <c r="GN25" s="1">
        <v>30</v>
      </c>
      <c r="GP25" s="614">
        <v>57604</v>
      </c>
      <c r="GQ25" s="614">
        <v>4610</v>
      </c>
      <c r="GR25" s="614">
        <v>38530</v>
      </c>
      <c r="GS25" s="614">
        <v>14359</v>
      </c>
      <c r="GT25" s="1">
        <v>107</v>
      </c>
      <c r="GU25" s="614">
        <v>7333</v>
      </c>
      <c r="GV25" s="614">
        <v>71963</v>
      </c>
      <c r="GW25" s="614">
        <v>4717</v>
      </c>
      <c r="GX25" s="614">
        <v>45863</v>
      </c>
      <c r="GY25" s="614">
        <v>122543</v>
      </c>
      <c r="GZ25" s="1">
        <v>7</v>
      </c>
      <c r="HA25" s="614">
        <v>129508</v>
      </c>
      <c r="HB25" s="614">
        <v>4904</v>
      </c>
      <c r="HC25" s="614">
        <v>17213</v>
      </c>
      <c r="HD25" s="614">
        <v>6958</v>
      </c>
      <c r="HE25" s="614">
        <v>4446</v>
      </c>
      <c r="HF25" s="614">
        <v>26563</v>
      </c>
      <c r="HG25" s="614">
        <v>156071</v>
      </c>
      <c r="HH25" s="1">
        <v>99</v>
      </c>
      <c r="HI25" s="614">
        <v>12452</v>
      </c>
      <c r="HJ25" s="614">
        <v>12551</v>
      </c>
      <c r="HK25" s="1">
        <v>241</v>
      </c>
      <c r="HL25" s="614">
        <v>3370</v>
      </c>
      <c r="HM25" s="614">
        <v>3611</v>
      </c>
      <c r="HN25" s="1">
        <v>0</v>
      </c>
      <c r="HO25" s="1">
        <v>53</v>
      </c>
      <c r="HP25" s="1">
        <v>53</v>
      </c>
      <c r="HQ25" s="1">
        <v>0</v>
      </c>
      <c r="HR25" s="614">
        <v>16215</v>
      </c>
      <c r="HS25" s="614">
        <v>8501</v>
      </c>
      <c r="HT25" s="614">
        <v>5385</v>
      </c>
      <c r="HU25" s="614">
        <v>13886</v>
      </c>
      <c r="HV25" s="614">
        <v>30101</v>
      </c>
      <c r="HW25" s="614">
        <v>8515</v>
      </c>
      <c r="HX25" s="614">
        <v>25781</v>
      </c>
      <c r="HY25" s="614">
        <v>172286</v>
      </c>
      <c r="HZ25" s="614">
        <v>172286</v>
      </c>
      <c r="IA25" s="614">
        <v>186172</v>
      </c>
      <c r="IB25" s="614">
        <v>69131</v>
      </c>
      <c r="IC25" s="1">
        <v>0</v>
      </c>
      <c r="IG25" s="110">
        <v>2.4400000000000002E-2</v>
      </c>
      <c r="IH25" s="110">
        <v>4.0000000000000002E-4</v>
      </c>
      <c r="II25" s="110">
        <v>0.46989999999999998</v>
      </c>
      <c r="IJ25" s="110">
        <v>0</v>
      </c>
      <c r="IK25" s="110">
        <v>0.41620000000000001</v>
      </c>
      <c r="IL25" s="110">
        <v>5.0000000000000001E-4</v>
      </c>
      <c r="IM25" s="110">
        <v>0.46529999999999999</v>
      </c>
      <c r="IN25" s="110">
        <v>5.6599999999999998E-2</v>
      </c>
      <c r="IO25" s="110">
        <v>0.40129999999999999</v>
      </c>
      <c r="IP25" s="110">
        <v>0.52969999999999995</v>
      </c>
      <c r="IQ25" s="110">
        <v>0.90590000000000004</v>
      </c>
      <c r="IR25" s="110">
        <v>9.4100000000000003E-2</v>
      </c>
      <c r="IS25" s="614">
        <v>27868</v>
      </c>
      <c r="IT25" s="614">
        <v>15132</v>
      </c>
      <c r="IU25" s="614">
        <v>43000</v>
      </c>
      <c r="IV25" s="110">
        <v>0.48359999999999997</v>
      </c>
      <c r="IW25" s="614">
        <v>140137</v>
      </c>
      <c r="IY25" s="1">
        <v>16</v>
      </c>
      <c r="IZ25" s="1">
        <v>5</v>
      </c>
      <c r="JA25" s="1">
        <v>69</v>
      </c>
      <c r="JB25" s="1">
        <v>34</v>
      </c>
      <c r="JC25" s="1">
        <v>0</v>
      </c>
      <c r="JD25" s="1">
        <v>256</v>
      </c>
      <c r="JE25" s="1">
        <v>50</v>
      </c>
      <c r="JF25" s="1">
        <v>5</v>
      </c>
      <c r="JG25" s="1">
        <v>325</v>
      </c>
      <c r="JH25" s="1">
        <v>380</v>
      </c>
      <c r="JI25" s="1">
        <v>90</v>
      </c>
      <c r="JJ25" s="1">
        <v>290</v>
      </c>
      <c r="JK25" s="1">
        <v>48</v>
      </c>
      <c r="JL25" s="1">
        <v>156</v>
      </c>
      <c r="JM25" s="1">
        <v>48</v>
      </c>
      <c r="JN25" s="1">
        <v>156</v>
      </c>
      <c r="JO25" s="1">
        <v>0</v>
      </c>
      <c r="JP25" s="1">
        <v>0</v>
      </c>
      <c r="JQ25" s="1">
        <v>0</v>
      </c>
      <c r="JR25" s="1">
        <v>0</v>
      </c>
      <c r="JS25" s="1">
        <v>7</v>
      </c>
      <c r="JT25" s="1">
        <v>399</v>
      </c>
      <c r="JU25" s="1">
        <v>676</v>
      </c>
      <c r="JV25" s="1">
        <v>51</v>
      </c>
      <c r="JW25" s="614">
        <v>2311</v>
      </c>
      <c r="JX25" s="614">
        <v>1939</v>
      </c>
      <c r="JY25" s="1">
        <v>0</v>
      </c>
      <c r="JZ25" s="614">
        <v>5318</v>
      </c>
      <c r="KA25" s="614">
        <v>2615</v>
      </c>
      <c r="KB25" s="1">
        <v>51</v>
      </c>
      <c r="KC25" s="614">
        <v>7629</v>
      </c>
      <c r="KD25" s="614">
        <v>10295</v>
      </c>
      <c r="KE25" s="614">
        <v>3038</v>
      </c>
      <c r="KF25" s="614">
        <v>7257</v>
      </c>
      <c r="KG25" s="1">
        <v>27.09</v>
      </c>
      <c r="KH25" s="1">
        <v>52.3</v>
      </c>
      <c r="KI25" s="1">
        <v>23.47</v>
      </c>
      <c r="KJ25" s="1">
        <v>0.25</v>
      </c>
      <c r="KK25" s="1">
        <v>0.74</v>
      </c>
      <c r="KL25" s="1">
        <v>0.13</v>
      </c>
      <c r="KM25" s="1">
        <v>0.01</v>
      </c>
      <c r="KN25" s="1">
        <v>0.86</v>
      </c>
      <c r="KO25" s="1">
        <v>0.24</v>
      </c>
      <c r="KP25" s="1">
        <v>0.76</v>
      </c>
      <c r="KQ25" s="1">
        <v>0</v>
      </c>
      <c r="KR25" s="1">
        <v>10.199999999999999</v>
      </c>
      <c r="KS25" s="614">
        <v>45222</v>
      </c>
      <c r="KU25" s="1">
        <v>836</v>
      </c>
      <c r="KV25" s="614">
        <v>6689</v>
      </c>
      <c r="KW25" s="614">
        <v>6953</v>
      </c>
      <c r="KX25" s="614">
        <v>5067</v>
      </c>
      <c r="KY25" s="1">
        <v>24</v>
      </c>
      <c r="KZ25" s="1">
        <v>35</v>
      </c>
      <c r="LA25" s="614">
        <v>24721</v>
      </c>
      <c r="LC25" s="614">
        <v>102454</v>
      </c>
      <c r="LG25" s="1" t="s">
        <v>44</v>
      </c>
      <c r="LH25" s="1" t="s">
        <v>1430</v>
      </c>
      <c r="LI25" s="1" t="s">
        <v>1582</v>
      </c>
      <c r="LJ25" s="1" t="s">
        <v>1583</v>
      </c>
      <c r="LK25" s="1">
        <v>28151</v>
      </c>
      <c r="LL25" s="1">
        <v>1120</v>
      </c>
      <c r="LM25" s="1" t="s">
        <v>1584</v>
      </c>
      <c r="LN25" s="1" t="s">
        <v>1583</v>
      </c>
      <c r="LO25" s="1">
        <v>28150</v>
      </c>
      <c r="LP25" s="1">
        <v>5036</v>
      </c>
      <c r="LQ25" s="1" t="s">
        <v>1585</v>
      </c>
      <c r="LR25" s="1">
        <v>7044879069</v>
      </c>
      <c r="LS25" s="1">
        <v>7044874856</v>
      </c>
      <c r="LT25" s="614">
        <v>29000</v>
      </c>
      <c r="LU25" s="1">
        <v>18.25</v>
      </c>
      <c r="LW25" s="614">
        <v>3572</v>
      </c>
      <c r="LX25" s="1">
        <v>52</v>
      </c>
      <c r="MA25" s="1">
        <v>2</v>
      </c>
      <c r="MB25" s="1" t="s">
        <v>1591</v>
      </c>
      <c r="MC25" s="1">
        <v>0</v>
      </c>
      <c r="MD25" s="1" t="s">
        <v>1360</v>
      </c>
      <c r="ME25" s="1">
        <v>50</v>
      </c>
      <c r="MF25" s="1">
        <v>50</v>
      </c>
    </row>
    <row r="26" spans="1:344" x14ac:dyDescent="0.3">
      <c r="A26" s="1" t="s">
        <v>47</v>
      </c>
      <c r="B26" s="1" t="s">
        <v>1592</v>
      </c>
      <c r="C26" s="1" t="s">
        <v>1338</v>
      </c>
      <c r="D26" s="1" t="s">
        <v>1339</v>
      </c>
      <c r="E26" s="1" t="s">
        <v>1340</v>
      </c>
      <c r="F26" s="1" t="s">
        <v>1341</v>
      </c>
      <c r="G26" s="1" t="s">
        <v>1342</v>
      </c>
      <c r="H26" s="1" t="s">
        <v>1343</v>
      </c>
      <c r="I26" s="614">
        <v>56941</v>
      </c>
      <c r="J26" s="1" t="s">
        <v>1344</v>
      </c>
      <c r="M26" s="1">
        <v>45</v>
      </c>
      <c r="N26" s="1">
        <v>19</v>
      </c>
      <c r="O26" s="1">
        <v>348</v>
      </c>
      <c r="P26" s="1">
        <v>135</v>
      </c>
      <c r="Q26" s="614">
        <v>9718</v>
      </c>
      <c r="X26" s="1" t="s">
        <v>1593</v>
      </c>
      <c r="Y26" s="1" t="s">
        <v>1594</v>
      </c>
      <c r="Z26" s="1">
        <v>28472</v>
      </c>
      <c r="AA26" s="1">
        <v>3977</v>
      </c>
      <c r="AB26" s="1" t="s">
        <v>1593</v>
      </c>
      <c r="AC26" s="1" t="s">
        <v>1594</v>
      </c>
      <c r="AD26" s="1">
        <v>28472</v>
      </c>
      <c r="AE26" s="1">
        <v>1</v>
      </c>
      <c r="AF26" s="1" t="s">
        <v>46</v>
      </c>
      <c r="AH26" s="1" t="s">
        <v>6</v>
      </c>
      <c r="AI26" s="1" t="s">
        <v>1595</v>
      </c>
      <c r="AJ26" s="1" t="s">
        <v>1596</v>
      </c>
      <c r="AK26" s="1" t="s">
        <v>1597</v>
      </c>
      <c r="AL26" s="1" t="s">
        <v>1598</v>
      </c>
      <c r="AM26" s="1" t="s">
        <v>1599</v>
      </c>
      <c r="AN26" s="1" t="s">
        <v>1600</v>
      </c>
      <c r="AO26" s="1" t="s">
        <v>299</v>
      </c>
      <c r="AP26" s="1" t="s">
        <v>1601</v>
      </c>
      <c r="AQ26" s="1" t="s">
        <v>1598</v>
      </c>
      <c r="AR26" s="1" t="s">
        <v>1599</v>
      </c>
      <c r="AS26" s="1" t="s">
        <v>1602</v>
      </c>
      <c r="AT26" s="1">
        <v>0</v>
      </c>
      <c r="AU26" s="1">
        <v>0</v>
      </c>
      <c r="AV26" s="1">
        <v>0</v>
      </c>
      <c r="AW26" s="616">
        <v>42917</v>
      </c>
      <c r="AX26" s="616">
        <v>43281</v>
      </c>
      <c r="AY26" s="1">
        <v>1</v>
      </c>
      <c r="AZ26" s="1">
        <v>5</v>
      </c>
      <c r="BA26" s="1">
        <v>1</v>
      </c>
      <c r="BB26" s="1">
        <v>2</v>
      </c>
      <c r="BC26" s="1">
        <v>9</v>
      </c>
      <c r="BE26" s="614">
        <v>13244</v>
      </c>
      <c r="BF26" s="1">
        <v>1</v>
      </c>
      <c r="BG26" s="1">
        <v>0</v>
      </c>
      <c r="BH26" s="1">
        <v>1</v>
      </c>
      <c r="BI26" s="1">
        <v>24</v>
      </c>
      <c r="BJ26" s="1">
        <v>25</v>
      </c>
      <c r="BK26" s="110">
        <v>0.04</v>
      </c>
      <c r="BL26" s="1">
        <v>32</v>
      </c>
      <c r="BM26" s="615">
        <v>60348</v>
      </c>
      <c r="BP26" s="1">
        <v>0</v>
      </c>
      <c r="BQ26" s="615">
        <v>28997</v>
      </c>
      <c r="BR26" s="615">
        <v>43495</v>
      </c>
      <c r="BS26" s="615">
        <v>32267</v>
      </c>
      <c r="BU26" s="615">
        <v>30331</v>
      </c>
      <c r="BV26" s="615">
        <v>45497</v>
      </c>
      <c r="BW26" s="615">
        <v>36885</v>
      </c>
      <c r="BY26" s="615">
        <v>30331</v>
      </c>
      <c r="BZ26" s="615">
        <v>45497</v>
      </c>
      <c r="CA26" s="614">
        <v>39488</v>
      </c>
      <c r="CC26" s="615">
        <v>30331</v>
      </c>
      <c r="CD26" s="615">
        <v>45497</v>
      </c>
      <c r="CE26" s="615">
        <v>34788</v>
      </c>
      <c r="CG26" s="615">
        <v>28997</v>
      </c>
      <c r="CH26" s="615">
        <v>43495</v>
      </c>
      <c r="CI26" s="614">
        <v>30621</v>
      </c>
      <c r="CK26" s="615">
        <v>33185</v>
      </c>
      <c r="CL26" s="615">
        <v>49778</v>
      </c>
      <c r="CM26" s="615">
        <v>37611</v>
      </c>
      <c r="CN26" s="615">
        <v>30331</v>
      </c>
      <c r="CO26" s="615">
        <v>45497</v>
      </c>
      <c r="CP26" s="615">
        <v>36885</v>
      </c>
      <c r="CR26" s="615">
        <v>30331</v>
      </c>
      <c r="CS26" s="615">
        <v>45497</v>
      </c>
      <c r="CT26" s="615">
        <v>39488</v>
      </c>
      <c r="CV26" s="615">
        <v>30331</v>
      </c>
      <c r="CW26" s="615">
        <v>45497</v>
      </c>
      <c r="CX26" s="615">
        <v>34788</v>
      </c>
      <c r="CZ26" s="615">
        <v>28997</v>
      </c>
      <c r="DA26" s="615">
        <v>43495</v>
      </c>
      <c r="DB26" s="615">
        <v>30621</v>
      </c>
      <c r="DD26" s="615">
        <v>33666</v>
      </c>
      <c r="DE26" s="615">
        <v>48095</v>
      </c>
      <c r="DF26" s="615">
        <v>37611</v>
      </c>
      <c r="DG26" s="615">
        <v>25703</v>
      </c>
      <c r="DH26" s="615">
        <v>36720</v>
      </c>
      <c r="DI26" s="615">
        <v>27666</v>
      </c>
      <c r="DK26" s="615">
        <v>25703</v>
      </c>
      <c r="DL26" s="615">
        <v>36720</v>
      </c>
      <c r="DM26" s="615">
        <v>27666</v>
      </c>
      <c r="DO26" s="615">
        <v>34844</v>
      </c>
      <c r="DP26" s="615">
        <v>49778</v>
      </c>
      <c r="DQ26" s="615">
        <v>33150</v>
      </c>
      <c r="DR26" s="615">
        <v>0</v>
      </c>
      <c r="DS26" s="615">
        <v>1273870</v>
      </c>
      <c r="DT26" s="615">
        <v>1273870</v>
      </c>
      <c r="DU26" s="615">
        <v>117707</v>
      </c>
      <c r="DV26" s="615">
        <v>0</v>
      </c>
      <c r="DW26" s="615">
        <v>117707</v>
      </c>
      <c r="DX26" s="615">
        <v>0</v>
      </c>
      <c r="DY26" s="615">
        <v>0</v>
      </c>
      <c r="DZ26" s="615">
        <v>0</v>
      </c>
      <c r="EA26" s="615">
        <v>0</v>
      </c>
      <c r="EB26" s="615">
        <v>1391577</v>
      </c>
      <c r="EC26" s="615">
        <v>831931</v>
      </c>
      <c r="ED26" s="615">
        <v>297791</v>
      </c>
      <c r="EE26" s="615">
        <v>1129722</v>
      </c>
      <c r="EF26" s="615">
        <v>95000</v>
      </c>
      <c r="EG26" s="615">
        <v>7500</v>
      </c>
      <c r="EH26" s="615">
        <v>5500</v>
      </c>
      <c r="EI26" s="615">
        <v>108000</v>
      </c>
      <c r="EJ26" s="615">
        <v>153855</v>
      </c>
      <c r="EK26" s="615">
        <v>1391577</v>
      </c>
      <c r="EL26" s="615">
        <v>0</v>
      </c>
      <c r="EM26" s="110">
        <v>0</v>
      </c>
      <c r="EN26" s="615">
        <v>0</v>
      </c>
      <c r="EO26" s="615">
        <v>0</v>
      </c>
      <c r="EP26" s="615">
        <v>0</v>
      </c>
      <c r="EQ26" s="615">
        <v>0</v>
      </c>
      <c r="ER26" s="615">
        <v>0</v>
      </c>
      <c r="ES26" s="615">
        <v>0</v>
      </c>
      <c r="ET26" s="614">
        <v>13817</v>
      </c>
      <c r="EU26" s="614">
        <v>487435</v>
      </c>
      <c r="EV26" s="614">
        <v>90550</v>
      </c>
      <c r="EX26" s="614">
        <v>43119</v>
      </c>
      <c r="EY26" s="614">
        <v>57776</v>
      </c>
      <c r="FA26" s="614">
        <v>16999</v>
      </c>
      <c r="FB26" s="614">
        <v>148326</v>
      </c>
      <c r="FD26" s="614">
        <v>60118</v>
      </c>
      <c r="FE26" s="614">
        <v>208444</v>
      </c>
      <c r="FF26" s="1">
        <v>0</v>
      </c>
      <c r="FG26" s="1">
        <v>351</v>
      </c>
      <c r="FI26" s="614">
        <v>208444</v>
      </c>
      <c r="FJ26" s="614">
        <v>2056</v>
      </c>
      <c r="FK26" s="614">
        <v>5383</v>
      </c>
      <c r="FL26" s="1">
        <v>409</v>
      </c>
      <c r="FM26" s="1">
        <v>0</v>
      </c>
      <c r="FN26" s="1">
        <v>89</v>
      </c>
      <c r="FO26" s="1">
        <v>89</v>
      </c>
      <c r="FP26" s="614">
        <v>218739</v>
      </c>
      <c r="FQ26" s="614">
        <v>3563</v>
      </c>
      <c r="FR26" s="1">
        <v>0</v>
      </c>
      <c r="FS26" s="614">
        <v>29905</v>
      </c>
      <c r="FT26" s="614">
        <v>11162</v>
      </c>
      <c r="FU26" s="614">
        <v>3168</v>
      </c>
      <c r="FV26" s="1">
        <v>997</v>
      </c>
      <c r="FX26" s="614">
        <v>29733</v>
      </c>
      <c r="FY26" s="614">
        <v>2815</v>
      </c>
      <c r="FZ26" s="1">
        <v>284</v>
      </c>
      <c r="GA26" s="1">
        <v>0</v>
      </c>
      <c r="GF26" s="1">
        <v>242</v>
      </c>
      <c r="GG26" s="1">
        <v>0</v>
      </c>
      <c r="GH26" s="1">
        <v>0</v>
      </c>
      <c r="GI26" s="1">
        <v>0</v>
      </c>
      <c r="GJ26" s="614">
        <v>259876</v>
      </c>
      <c r="GK26" s="614">
        <v>9546</v>
      </c>
      <c r="GL26" s="614">
        <v>1281</v>
      </c>
      <c r="GM26" s="1">
        <v>0</v>
      </c>
      <c r="GN26" s="1">
        <v>23</v>
      </c>
      <c r="GP26" s="614">
        <v>47148</v>
      </c>
      <c r="GR26" s="614">
        <v>16783</v>
      </c>
      <c r="GS26" s="614">
        <v>10148</v>
      </c>
      <c r="GU26" s="614">
        <v>4767</v>
      </c>
      <c r="GV26" s="614">
        <v>57296</v>
      </c>
      <c r="GX26" s="614">
        <v>21550</v>
      </c>
      <c r="GY26" s="614">
        <v>78846</v>
      </c>
      <c r="GZ26" s="614">
        <v>2043</v>
      </c>
      <c r="HA26" s="614">
        <v>80889</v>
      </c>
      <c r="HB26" s="614">
        <v>1693</v>
      </c>
      <c r="HC26" s="614">
        <v>11544</v>
      </c>
      <c r="HD26" s="1">
        <v>0</v>
      </c>
      <c r="HE26" s="1">
        <v>0</v>
      </c>
      <c r="HF26" s="614">
        <v>13237</v>
      </c>
      <c r="HG26" s="614">
        <v>94126</v>
      </c>
      <c r="HH26" s="1">
        <v>57</v>
      </c>
      <c r="HI26" s="614">
        <v>10929</v>
      </c>
      <c r="HJ26" s="614">
        <v>10986</v>
      </c>
      <c r="HK26" s="1">
        <v>1</v>
      </c>
      <c r="HL26" s="614">
        <v>3005</v>
      </c>
      <c r="HM26" s="614">
        <v>3006</v>
      </c>
      <c r="HN26" s="1">
        <v>0</v>
      </c>
      <c r="HO26" s="1">
        <v>69</v>
      </c>
      <c r="HP26" s="1">
        <v>69</v>
      </c>
      <c r="HQ26" s="1">
        <v>0</v>
      </c>
      <c r="HR26" s="614">
        <v>14061</v>
      </c>
      <c r="HS26" s="1">
        <v>311</v>
      </c>
      <c r="HT26" s="1">
        <v>0</v>
      </c>
      <c r="HU26" s="1">
        <v>311</v>
      </c>
      <c r="HV26" s="614">
        <v>14372</v>
      </c>
      <c r="HW26" s="614">
        <v>4699</v>
      </c>
      <c r="HX26" s="614">
        <v>16312</v>
      </c>
      <c r="HY26" s="614">
        <v>108187</v>
      </c>
      <c r="HZ26" s="614">
        <v>108187</v>
      </c>
      <c r="IA26" s="614">
        <v>108498</v>
      </c>
      <c r="IB26" s="614">
        <v>19595</v>
      </c>
      <c r="IC26" s="1">
        <v>281</v>
      </c>
      <c r="IF26" s="1">
        <v>1</v>
      </c>
      <c r="IG26" s="110">
        <v>1.37E-2</v>
      </c>
      <c r="IH26" s="110">
        <v>6.9999999999999999E-4</v>
      </c>
      <c r="II26" s="110">
        <v>0.5554</v>
      </c>
      <c r="IJ26" s="110">
        <v>0</v>
      </c>
      <c r="IK26" s="110">
        <v>0.53320000000000001</v>
      </c>
      <c r="IL26" s="110">
        <v>2.0000000000000001E-4</v>
      </c>
      <c r="IM26" s="110">
        <v>0.42759999999999998</v>
      </c>
      <c r="IN26" s="110">
        <v>2.3800000000000002E-2</v>
      </c>
      <c r="IO26" s="110">
        <v>0.18110000000000001</v>
      </c>
      <c r="IP26" s="110">
        <v>0.44450000000000001</v>
      </c>
      <c r="IQ26" s="110">
        <v>0.87</v>
      </c>
      <c r="IR26" s="110">
        <v>0.13</v>
      </c>
      <c r="IS26" s="614">
        <v>31707</v>
      </c>
      <c r="IT26" s="614">
        <v>11811</v>
      </c>
      <c r="IU26" s="614">
        <v>43518</v>
      </c>
      <c r="IV26" s="110">
        <v>0.76429999999999998</v>
      </c>
      <c r="IW26" s="614">
        <v>81289</v>
      </c>
      <c r="IY26" s="1">
        <v>46</v>
      </c>
      <c r="IZ26" s="1">
        <v>67</v>
      </c>
      <c r="JA26" s="1">
        <v>145</v>
      </c>
      <c r="JB26" s="1">
        <v>19</v>
      </c>
      <c r="JC26" s="1">
        <v>15</v>
      </c>
      <c r="JD26" s="1">
        <v>328</v>
      </c>
      <c r="JE26" s="1">
        <v>65</v>
      </c>
      <c r="JF26" s="1">
        <v>82</v>
      </c>
      <c r="JG26" s="1">
        <v>473</v>
      </c>
      <c r="JH26" s="1">
        <v>620</v>
      </c>
      <c r="JI26" s="1">
        <v>258</v>
      </c>
      <c r="JJ26" s="1">
        <v>362</v>
      </c>
      <c r="JK26" s="1">
        <v>12</v>
      </c>
      <c r="JL26" s="1">
        <v>94</v>
      </c>
      <c r="JM26" s="1">
        <v>30</v>
      </c>
      <c r="JN26" s="1">
        <v>81</v>
      </c>
      <c r="JO26" s="1">
        <v>0</v>
      </c>
      <c r="JP26" s="1">
        <v>0</v>
      </c>
      <c r="JQ26" s="1">
        <v>17</v>
      </c>
      <c r="JR26" s="1">
        <v>47</v>
      </c>
      <c r="JS26" s="1">
        <v>0</v>
      </c>
      <c r="JT26" s="1">
        <v>0</v>
      </c>
      <c r="JU26" s="1">
        <v>639</v>
      </c>
      <c r="JV26" s="1">
        <v>451</v>
      </c>
      <c r="JW26" s="1">
        <v>813</v>
      </c>
      <c r="JX26" s="1">
        <v>347</v>
      </c>
      <c r="JY26" s="1">
        <v>228</v>
      </c>
      <c r="JZ26" s="614">
        <v>2488</v>
      </c>
      <c r="KA26" s="1">
        <v>986</v>
      </c>
      <c r="KB26" s="1">
        <v>679</v>
      </c>
      <c r="KC26" s="614">
        <v>3301</v>
      </c>
      <c r="KD26" s="614">
        <v>4966</v>
      </c>
      <c r="KE26" s="614">
        <v>1903</v>
      </c>
      <c r="KF26" s="614">
        <v>3063</v>
      </c>
      <c r="KG26" s="1">
        <v>8.01</v>
      </c>
      <c r="KH26" s="1">
        <v>15.17</v>
      </c>
      <c r="KI26" s="1">
        <v>6.98</v>
      </c>
      <c r="KJ26" s="1">
        <v>0.2</v>
      </c>
      <c r="KK26" s="1">
        <v>0.66</v>
      </c>
      <c r="KL26" s="1">
        <v>0.1</v>
      </c>
      <c r="KM26" s="1">
        <v>0.13</v>
      </c>
      <c r="KN26" s="1">
        <v>0.76</v>
      </c>
      <c r="KO26" s="1">
        <v>0.42</v>
      </c>
      <c r="KP26" s="1">
        <v>0.57999999999999996</v>
      </c>
      <c r="KQ26" s="1">
        <v>0.14000000000000001</v>
      </c>
      <c r="KR26" s="1">
        <v>8.2799999999999994</v>
      </c>
      <c r="KS26" s="614">
        <v>38771</v>
      </c>
      <c r="KU26" s="1">
        <v>61</v>
      </c>
      <c r="KV26" s="1">
        <v>428</v>
      </c>
      <c r="KW26" s="1">
        <v>10</v>
      </c>
      <c r="KX26" s="1">
        <v>55</v>
      </c>
      <c r="KY26" s="1">
        <v>47</v>
      </c>
      <c r="KZ26" s="1">
        <v>92</v>
      </c>
      <c r="LA26" s="614">
        <v>37380</v>
      </c>
      <c r="LD26" s="614">
        <v>22184</v>
      </c>
      <c r="LG26" s="1" t="s">
        <v>46</v>
      </c>
      <c r="LH26" s="1" t="s">
        <v>1374</v>
      </c>
      <c r="LI26" s="1" t="s">
        <v>1593</v>
      </c>
      <c r="LJ26" s="1" t="s">
        <v>1594</v>
      </c>
      <c r="LK26" s="1">
        <v>28472</v>
      </c>
      <c r="LL26" s="1">
        <v>3198</v>
      </c>
      <c r="LM26" s="1" t="s">
        <v>1593</v>
      </c>
      <c r="LN26" s="1" t="s">
        <v>1594</v>
      </c>
      <c r="LO26" s="1">
        <v>28472</v>
      </c>
      <c r="LP26" s="1">
        <v>3198</v>
      </c>
      <c r="LQ26" s="1" t="s">
        <v>1595</v>
      </c>
      <c r="LR26" s="1">
        <v>9106423116</v>
      </c>
      <c r="LS26" s="1">
        <v>9106423839</v>
      </c>
      <c r="LT26" s="614">
        <v>24606</v>
      </c>
      <c r="LU26" s="1">
        <v>24.5</v>
      </c>
      <c r="LW26" s="614">
        <v>13244</v>
      </c>
      <c r="LX26" s="1">
        <v>52</v>
      </c>
      <c r="MA26" s="1">
        <v>7</v>
      </c>
      <c r="MB26" s="1" t="s">
        <v>1603</v>
      </c>
      <c r="MC26" s="1">
        <v>0</v>
      </c>
      <c r="MD26" s="1" t="s">
        <v>1360</v>
      </c>
      <c r="ME26" s="1">
        <v>5</v>
      </c>
      <c r="MF26" s="1">
        <v>50</v>
      </c>
    </row>
    <row r="27" spans="1:344" x14ac:dyDescent="0.3">
      <c r="A27" s="1" t="s">
        <v>49</v>
      </c>
      <c r="B27" s="1" t="s">
        <v>1604</v>
      </c>
      <c r="C27" s="1" t="s">
        <v>1338</v>
      </c>
      <c r="D27" s="1" t="s">
        <v>1362</v>
      </c>
      <c r="E27" s="1" t="s">
        <v>1340</v>
      </c>
      <c r="F27" s="1" t="s">
        <v>1341</v>
      </c>
      <c r="G27" s="1" t="s">
        <v>1363</v>
      </c>
      <c r="H27" s="1" t="s">
        <v>1343</v>
      </c>
      <c r="I27" s="614">
        <v>187193</v>
      </c>
      <c r="J27" s="1" t="s">
        <v>1344</v>
      </c>
      <c r="K27" s="614">
        <v>2099</v>
      </c>
      <c r="L27" s="1">
        <v>209</v>
      </c>
      <c r="M27" s="1">
        <v>251</v>
      </c>
      <c r="N27" s="1">
        <v>72</v>
      </c>
      <c r="O27" s="614">
        <v>12818</v>
      </c>
      <c r="P27" s="1">
        <v>855</v>
      </c>
      <c r="Q27" s="614">
        <v>46933</v>
      </c>
      <c r="R27" s="614">
        <v>4971</v>
      </c>
      <c r="S27" s="614">
        <v>1419639</v>
      </c>
      <c r="T27" s="614">
        <v>164474</v>
      </c>
      <c r="W27" s="1">
        <v>1</v>
      </c>
      <c r="X27" s="1" t="s">
        <v>1605</v>
      </c>
      <c r="Y27" s="1" t="s">
        <v>1606</v>
      </c>
      <c r="Z27" s="1">
        <v>28560</v>
      </c>
      <c r="AA27" s="1">
        <v>4098</v>
      </c>
      <c r="AB27" s="1" t="s">
        <v>1605</v>
      </c>
      <c r="AC27" s="1" t="s">
        <v>1606</v>
      </c>
      <c r="AD27" s="1">
        <v>28560</v>
      </c>
      <c r="AE27" s="1">
        <v>2</v>
      </c>
      <c r="AF27" s="1" t="s">
        <v>48</v>
      </c>
      <c r="AH27" s="1" t="s">
        <v>9</v>
      </c>
      <c r="AI27" s="1" t="s">
        <v>1607</v>
      </c>
      <c r="AJ27" s="1" t="s">
        <v>1608</v>
      </c>
      <c r="AK27" s="1" t="s">
        <v>1609</v>
      </c>
      <c r="AL27" s="1" t="s">
        <v>1610</v>
      </c>
      <c r="AM27" s="1" t="s">
        <v>1611</v>
      </c>
      <c r="AN27" s="1" t="s">
        <v>1608</v>
      </c>
      <c r="AO27" s="1" t="s">
        <v>448</v>
      </c>
      <c r="AP27" s="1" t="s">
        <v>1609</v>
      </c>
      <c r="AQ27" s="1" t="s">
        <v>1610</v>
      </c>
      <c r="AR27" s="1" t="s">
        <v>1611</v>
      </c>
      <c r="AS27" s="1" t="s">
        <v>1612</v>
      </c>
      <c r="AT27" s="1">
        <v>0</v>
      </c>
      <c r="AU27" s="1">
        <v>0</v>
      </c>
      <c r="AV27" s="1">
        <v>0</v>
      </c>
      <c r="AW27" s="616">
        <v>42917</v>
      </c>
      <c r="AX27" s="616">
        <v>43281</v>
      </c>
      <c r="AY27" s="1">
        <v>0</v>
      </c>
      <c r="AZ27" s="1">
        <v>10</v>
      </c>
      <c r="BA27" s="1">
        <v>0</v>
      </c>
      <c r="BB27" s="1">
        <v>2</v>
      </c>
      <c r="BC27" s="1">
        <v>12</v>
      </c>
      <c r="BE27" s="614">
        <v>26232</v>
      </c>
      <c r="BF27" s="1">
        <v>3.84</v>
      </c>
      <c r="BG27" s="1">
        <v>4.66</v>
      </c>
      <c r="BH27" s="1">
        <v>8.5</v>
      </c>
      <c r="BI27" s="1">
        <v>62.31</v>
      </c>
      <c r="BJ27" s="1">
        <v>70.81</v>
      </c>
      <c r="BK27" s="110">
        <v>5.4199999999999998E-2</v>
      </c>
      <c r="BL27" s="614">
        <v>4643</v>
      </c>
      <c r="BM27" s="615">
        <v>84864</v>
      </c>
      <c r="BQ27" s="615">
        <v>15169</v>
      </c>
      <c r="BR27" s="615">
        <v>63980</v>
      </c>
      <c r="BV27" s="615">
        <v>42702</v>
      </c>
      <c r="BZ27" s="615">
        <v>51459</v>
      </c>
      <c r="CD27" s="615">
        <v>39790</v>
      </c>
      <c r="CG27" s="615">
        <v>0</v>
      </c>
      <c r="CH27" s="615">
        <v>39790</v>
      </c>
      <c r="CL27" s="615">
        <v>0</v>
      </c>
      <c r="CP27" s="615">
        <v>0</v>
      </c>
      <c r="CT27" s="615">
        <v>0</v>
      </c>
      <c r="CX27" s="615">
        <v>0</v>
      </c>
      <c r="DG27" s="615">
        <v>14851</v>
      </c>
      <c r="DH27" s="615">
        <v>25709</v>
      </c>
      <c r="DI27" s="615">
        <v>0</v>
      </c>
      <c r="DK27" s="615">
        <v>13790</v>
      </c>
      <c r="DL27" s="615">
        <v>29973</v>
      </c>
      <c r="DM27" s="615">
        <v>0</v>
      </c>
      <c r="DO27" s="615">
        <v>28974</v>
      </c>
      <c r="DR27" s="615">
        <v>163465</v>
      </c>
      <c r="DS27" s="615">
        <v>2814752</v>
      </c>
      <c r="DT27" s="615">
        <v>2978217</v>
      </c>
      <c r="DU27" s="615">
        <v>391415</v>
      </c>
      <c r="DV27" s="615">
        <v>34500</v>
      </c>
      <c r="DW27" s="615">
        <v>425915</v>
      </c>
      <c r="DX27" s="615">
        <v>0</v>
      </c>
      <c r="DY27" s="615">
        <v>0</v>
      </c>
      <c r="DZ27" s="615">
        <v>0</v>
      </c>
      <c r="EA27" s="615">
        <v>735027</v>
      </c>
      <c r="EB27" s="615">
        <v>4139159</v>
      </c>
      <c r="EC27" s="615">
        <v>1843418</v>
      </c>
      <c r="ED27" s="615">
        <v>693324</v>
      </c>
      <c r="EE27" s="615">
        <v>2536742</v>
      </c>
      <c r="EF27" s="615">
        <v>198613</v>
      </c>
      <c r="EG27" s="615">
        <v>38734</v>
      </c>
      <c r="EH27" s="615">
        <v>35807</v>
      </c>
      <c r="EI27" s="615">
        <v>273154</v>
      </c>
      <c r="EJ27" s="615">
        <v>662486</v>
      </c>
      <c r="EK27" s="615">
        <v>3472382</v>
      </c>
      <c r="EL27" s="615">
        <v>666777</v>
      </c>
      <c r="EM27" s="110">
        <v>0.16109999999999999</v>
      </c>
      <c r="EN27" s="615">
        <v>0</v>
      </c>
      <c r="EO27" s="615">
        <v>0</v>
      </c>
      <c r="EP27" s="615">
        <v>0</v>
      </c>
      <c r="EQ27" s="615">
        <v>0</v>
      </c>
      <c r="ER27" s="615">
        <v>0</v>
      </c>
      <c r="ES27" s="615">
        <v>0</v>
      </c>
      <c r="ET27" s="614">
        <v>32771</v>
      </c>
      <c r="EU27" s="614">
        <v>434547</v>
      </c>
      <c r="EV27" s="614">
        <v>105228</v>
      </c>
      <c r="EW27" s="614">
        <v>9619</v>
      </c>
      <c r="EX27" s="614">
        <v>63772</v>
      </c>
      <c r="EY27" s="614">
        <v>102143</v>
      </c>
      <c r="EZ27" s="614">
        <v>4220</v>
      </c>
      <c r="FA27" s="614">
        <v>36494</v>
      </c>
      <c r="FB27" s="614">
        <v>207371</v>
      </c>
      <c r="FC27" s="614">
        <v>13839</v>
      </c>
      <c r="FD27" s="614">
        <v>100266</v>
      </c>
      <c r="FE27" s="614">
        <v>321476</v>
      </c>
      <c r="FF27" s="614">
        <v>7863</v>
      </c>
      <c r="FG27" s="1">
        <v>375</v>
      </c>
      <c r="FI27" s="614">
        <v>321476</v>
      </c>
      <c r="FJ27" s="614">
        <v>12330</v>
      </c>
      <c r="FK27" s="614">
        <v>14840</v>
      </c>
      <c r="FL27" s="614">
        <v>7449</v>
      </c>
      <c r="FM27" s="1">
        <v>12</v>
      </c>
      <c r="FN27" s="1">
        <v>89</v>
      </c>
      <c r="FO27" s="1">
        <v>101</v>
      </c>
      <c r="FP27" s="614">
        <v>43153</v>
      </c>
      <c r="FQ27" s="614">
        <v>3563</v>
      </c>
      <c r="FR27" s="1">
        <v>0</v>
      </c>
      <c r="FS27" s="1">
        <v>0</v>
      </c>
      <c r="FT27" s="614">
        <v>11162</v>
      </c>
      <c r="FU27" s="614">
        <v>3168</v>
      </c>
      <c r="FV27" s="1">
        <v>997</v>
      </c>
      <c r="GA27" s="1">
        <v>0</v>
      </c>
      <c r="GF27" s="614">
        <v>6032</v>
      </c>
      <c r="GG27" s="614">
        <v>2038</v>
      </c>
      <c r="GH27" s="1">
        <v>0</v>
      </c>
      <c r="GI27" s="1">
        <v>0</v>
      </c>
      <c r="GJ27" s="614">
        <v>60347</v>
      </c>
      <c r="GK27" s="614">
        <v>8769</v>
      </c>
      <c r="GL27" s="1">
        <v>997</v>
      </c>
      <c r="GM27" s="1">
        <v>0</v>
      </c>
      <c r="GN27" s="1">
        <v>130</v>
      </c>
      <c r="GP27" s="614">
        <v>181515</v>
      </c>
      <c r="GQ27" s="614">
        <v>9763</v>
      </c>
      <c r="GR27" s="614">
        <v>111353</v>
      </c>
      <c r="GS27" s="614">
        <v>47685</v>
      </c>
      <c r="GT27" s="614">
        <v>4276</v>
      </c>
      <c r="GU27" s="614">
        <v>32587</v>
      </c>
      <c r="GV27" s="614">
        <v>229200</v>
      </c>
      <c r="GW27" s="614">
        <v>14039</v>
      </c>
      <c r="GX27" s="614">
        <v>143940</v>
      </c>
      <c r="GY27" s="614">
        <v>387179</v>
      </c>
      <c r="GZ27" s="614">
        <v>5700</v>
      </c>
      <c r="HA27" s="614">
        <v>392879</v>
      </c>
      <c r="HB27" s="614">
        <v>23127</v>
      </c>
      <c r="HC27" s="614">
        <v>19706</v>
      </c>
      <c r="HD27" s="1">
        <v>0</v>
      </c>
      <c r="HE27" s="614">
        <v>3099</v>
      </c>
      <c r="HF27" s="614">
        <v>45932</v>
      </c>
      <c r="HG27" s="614">
        <v>438811</v>
      </c>
      <c r="HH27" s="1">
        <v>537</v>
      </c>
      <c r="HI27" s="614">
        <v>6448</v>
      </c>
      <c r="HJ27" s="614">
        <v>6985</v>
      </c>
      <c r="HK27" s="614">
        <v>3134</v>
      </c>
      <c r="HL27" s="614">
        <v>3559</v>
      </c>
      <c r="HM27" s="614">
        <v>6693</v>
      </c>
      <c r="HN27" s="1">
        <v>0</v>
      </c>
      <c r="HO27" s="1">
        <v>0</v>
      </c>
      <c r="HP27" s="1">
        <v>0</v>
      </c>
      <c r="HQ27" s="1">
        <v>0</v>
      </c>
      <c r="HR27" s="614">
        <v>13678</v>
      </c>
      <c r="HS27" s="614">
        <v>41292</v>
      </c>
      <c r="HT27" s="614">
        <v>46142</v>
      </c>
      <c r="HU27" s="614">
        <v>87434</v>
      </c>
      <c r="HV27" s="614">
        <v>101112</v>
      </c>
      <c r="HW27" s="614">
        <v>29820</v>
      </c>
      <c r="HX27" s="614">
        <v>49526</v>
      </c>
      <c r="HY27" s="614">
        <v>452489</v>
      </c>
      <c r="HZ27" s="614">
        <v>452489</v>
      </c>
      <c r="IA27" s="614">
        <v>539923</v>
      </c>
      <c r="IB27" s="614">
        <v>165585</v>
      </c>
      <c r="IC27" s="1">
        <v>215</v>
      </c>
      <c r="IF27" s="1">
        <v>1</v>
      </c>
      <c r="IG27" s="110">
        <v>3.6400000000000002E-2</v>
      </c>
      <c r="IH27" s="110">
        <v>8.9999999999999998E-4</v>
      </c>
      <c r="II27" s="110">
        <v>0.1613</v>
      </c>
      <c r="IJ27" s="110">
        <v>0</v>
      </c>
      <c r="IK27" s="110">
        <v>0.1389</v>
      </c>
      <c r="IL27" s="110">
        <v>2.0000000000000001E-4</v>
      </c>
      <c r="IM27" s="110">
        <v>0.73980000000000001</v>
      </c>
      <c r="IN27" s="110">
        <v>4.8599999999999997E-2</v>
      </c>
      <c r="IO27" s="110">
        <v>0.3659</v>
      </c>
      <c r="IP27" s="110">
        <v>0.83840000000000003</v>
      </c>
      <c r="IQ27" s="110">
        <v>0.9698</v>
      </c>
      <c r="IR27" s="110">
        <v>3.0200000000000001E-2</v>
      </c>
      <c r="IS27" s="614">
        <v>73651</v>
      </c>
      <c r="IT27" s="614">
        <v>14560</v>
      </c>
      <c r="IU27" s="614">
        <v>88211</v>
      </c>
      <c r="IV27" s="110">
        <v>0.47120000000000001</v>
      </c>
      <c r="IW27" s="614">
        <v>569640</v>
      </c>
      <c r="IY27" s="1">
        <v>591</v>
      </c>
      <c r="IZ27" s="1">
        <v>207</v>
      </c>
      <c r="JA27" s="614">
        <v>1250</v>
      </c>
      <c r="JB27" s="1">
        <v>15</v>
      </c>
      <c r="JC27" s="1">
        <v>9</v>
      </c>
      <c r="JD27" s="1">
        <v>166</v>
      </c>
      <c r="JE27" s="1">
        <v>606</v>
      </c>
      <c r="JF27" s="1">
        <v>216</v>
      </c>
      <c r="JG27" s="614">
        <v>1416</v>
      </c>
      <c r="JH27" s="614">
        <v>2238</v>
      </c>
      <c r="JI27" s="614">
        <v>2048</v>
      </c>
      <c r="JJ27" s="1">
        <v>190</v>
      </c>
      <c r="JK27" s="1">
        <v>21</v>
      </c>
      <c r="JL27" s="1">
        <v>161</v>
      </c>
      <c r="JM27" s="1">
        <v>153</v>
      </c>
      <c r="JN27" s="1">
        <v>624</v>
      </c>
      <c r="JO27" s="614">
        <v>1342</v>
      </c>
      <c r="JP27" s="614">
        <v>34362</v>
      </c>
      <c r="JQ27" s="1">
        <v>375</v>
      </c>
      <c r="JR27" s="614">
        <v>3870</v>
      </c>
      <c r="JS27" s="1">
        <v>767</v>
      </c>
      <c r="JT27" s="614">
        <v>15066</v>
      </c>
      <c r="JU27" s="614">
        <v>6467</v>
      </c>
      <c r="JV27" s="614">
        <v>1582</v>
      </c>
      <c r="JW27" s="614">
        <v>29508</v>
      </c>
      <c r="JX27" s="1">
        <v>769</v>
      </c>
      <c r="JY27" s="1">
        <v>382</v>
      </c>
      <c r="JZ27" s="614">
        <v>9230</v>
      </c>
      <c r="KA27" s="614">
        <v>7236</v>
      </c>
      <c r="KB27" s="614">
        <v>1964</v>
      </c>
      <c r="KC27" s="614">
        <v>38738</v>
      </c>
      <c r="KD27" s="614">
        <v>47938</v>
      </c>
      <c r="KE27" s="614">
        <v>37557</v>
      </c>
      <c r="KF27" s="614">
        <v>10381</v>
      </c>
      <c r="KG27" s="1">
        <v>21.42</v>
      </c>
      <c r="KH27" s="1">
        <v>11.94</v>
      </c>
      <c r="KI27" s="1">
        <v>27.36</v>
      </c>
      <c r="KJ27" s="1">
        <v>0.15</v>
      </c>
      <c r="KK27" s="1">
        <v>0.81</v>
      </c>
      <c r="KL27" s="1">
        <v>0.27</v>
      </c>
      <c r="KM27" s="1">
        <v>0.1</v>
      </c>
      <c r="KN27" s="1">
        <v>0.63</v>
      </c>
      <c r="KO27" s="1">
        <v>0.92</v>
      </c>
      <c r="KP27" s="1">
        <v>0.08</v>
      </c>
      <c r="KQ27" s="1">
        <v>0.04</v>
      </c>
      <c r="KR27" s="1">
        <v>9.09</v>
      </c>
      <c r="KS27" s="614">
        <v>140955</v>
      </c>
      <c r="KU27" s="614">
        <v>1044</v>
      </c>
      <c r="KV27" s="614">
        <v>6516</v>
      </c>
      <c r="KW27" s="1">
        <v>202</v>
      </c>
      <c r="KX27" s="1">
        <v>181</v>
      </c>
      <c r="KY27" s="1">
        <v>75</v>
      </c>
      <c r="KZ27" s="1">
        <v>132</v>
      </c>
      <c r="LA27" s="614">
        <v>81428</v>
      </c>
      <c r="LC27" s="614">
        <v>169310</v>
      </c>
      <c r="LD27" s="614">
        <v>31697</v>
      </c>
      <c r="LG27" s="1" t="s">
        <v>1613</v>
      </c>
      <c r="LH27" s="1" t="s">
        <v>1374</v>
      </c>
      <c r="LI27" s="1" t="s">
        <v>1614</v>
      </c>
      <c r="LJ27" s="1" t="s">
        <v>1615</v>
      </c>
      <c r="LK27" s="1">
        <v>28512</v>
      </c>
      <c r="LL27" s="1">
        <v>6122</v>
      </c>
      <c r="LM27" s="1" t="s">
        <v>1614</v>
      </c>
      <c r="LN27" s="1" t="s">
        <v>1615</v>
      </c>
      <c r="LO27" s="1">
        <v>28512</v>
      </c>
      <c r="LP27" s="1">
        <v>6122</v>
      </c>
      <c r="LQ27" s="1" t="s">
        <v>1616</v>
      </c>
      <c r="LR27" s="1">
        <v>2522474660</v>
      </c>
      <c r="LS27" s="1">
        <v>2522472802</v>
      </c>
      <c r="LT27" s="614">
        <v>79691</v>
      </c>
      <c r="LU27" s="1">
        <v>70.81</v>
      </c>
      <c r="LW27" s="614">
        <v>26232</v>
      </c>
      <c r="LX27" s="1">
        <v>52</v>
      </c>
      <c r="MA27" s="1">
        <v>2</v>
      </c>
      <c r="MB27" s="1" t="s">
        <v>1617</v>
      </c>
      <c r="MC27" s="1">
        <v>0</v>
      </c>
      <c r="MD27" s="1" t="s">
        <v>1400</v>
      </c>
      <c r="ME27" s="1">
        <v>4.2699999999999996</v>
      </c>
      <c r="MF27" s="1">
        <v>27.69</v>
      </c>
    </row>
    <row r="28" spans="1:344" x14ac:dyDescent="0.3">
      <c r="A28" s="1" t="s">
        <v>51</v>
      </c>
      <c r="B28" s="1" t="s">
        <v>1618</v>
      </c>
      <c r="C28" s="1" t="s">
        <v>1338</v>
      </c>
      <c r="D28" s="1" t="s">
        <v>1339</v>
      </c>
      <c r="E28" s="1" t="s">
        <v>1340</v>
      </c>
      <c r="F28" s="1" t="s">
        <v>1341</v>
      </c>
      <c r="G28" s="1" t="s">
        <v>1342</v>
      </c>
      <c r="H28" s="1" t="s">
        <v>1343</v>
      </c>
      <c r="I28" s="614">
        <v>329604</v>
      </c>
      <c r="J28" s="1" t="s">
        <v>1344</v>
      </c>
      <c r="K28" s="614">
        <v>2062</v>
      </c>
      <c r="L28" s="1">
        <v>551</v>
      </c>
      <c r="M28" s="1">
        <v>532</v>
      </c>
      <c r="N28" s="1">
        <v>33</v>
      </c>
      <c r="O28" s="614">
        <v>17905</v>
      </c>
      <c r="P28" s="1">
        <v>526</v>
      </c>
      <c r="Q28" s="614">
        <v>140741</v>
      </c>
      <c r="R28" s="614">
        <v>19963</v>
      </c>
      <c r="S28" s="614">
        <v>1729983</v>
      </c>
      <c r="T28" s="614">
        <v>499978</v>
      </c>
      <c r="W28" s="1">
        <v>1</v>
      </c>
      <c r="X28" s="1" t="s">
        <v>1619</v>
      </c>
      <c r="Y28" s="1" t="s">
        <v>1620</v>
      </c>
      <c r="Z28" s="1">
        <v>28301</v>
      </c>
      <c r="AA28" s="1">
        <v>5032</v>
      </c>
      <c r="AB28" s="1" t="s">
        <v>1621</v>
      </c>
      <c r="AC28" s="1" t="s">
        <v>1620</v>
      </c>
      <c r="AD28" s="1">
        <v>28301</v>
      </c>
      <c r="AE28" s="1">
        <v>2</v>
      </c>
      <c r="AF28" s="1" t="s">
        <v>50</v>
      </c>
      <c r="AH28" s="1" t="s">
        <v>6</v>
      </c>
      <c r="AI28" s="1" t="s">
        <v>1622</v>
      </c>
      <c r="AJ28" s="1" t="s">
        <v>1623</v>
      </c>
      <c r="AK28" s="1" t="s">
        <v>1624</v>
      </c>
      <c r="AL28" s="1" t="s">
        <v>1625</v>
      </c>
      <c r="AM28" s="1" t="s">
        <v>1626</v>
      </c>
      <c r="AN28" s="1" t="s">
        <v>1627</v>
      </c>
      <c r="AO28" s="1" t="s">
        <v>1628</v>
      </c>
      <c r="AP28" s="1" t="s">
        <v>1624</v>
      </c>
      <c r="AQ28" s="1" t="s">
        <v>1625</v>
      </c>
      <c r="AR28" s="1" t="s">
        <v>1629</v>
      </c>
      <c r="AS28" s="1" t="s">
        <v>1630</v>
      </c>
      <c r="AT28" s="1">
        <v>0</v>
      </c>
      <c r="AU28" s="1">
        <v>0</v>
      </c>
      <c r="AV28" s="1">
        <v>0</v>
      </c>
      <c r="AW28" s="616">
        <v>42917</v>
      </c>
      <c r="AX28" s="616">
        <v>43281</v>
      </c>
      <c r="AY28" s="1">
        <v>1</v>
      </c>
      <c r="AZ28" s="1">
        <v>8</v>
      </c>
      <c r="BA28" s="1">
        <v>0</v>
      </c>
      <c r="BB28" s="1">
        <v>1</v>
      </c>
      <c r="BC28" s="1">
        <v>10</v>
      </c>
      <c r="BE28" s="614">
        <v>25350</v>
      </c>
      <c r="BF28" s="1">
        <v>47</v>
      </c>
      <c r="BG28" s="1">
        <v>0</v>
      </c>
      <c r="BH28" s="1">
        <v>47</v>
      </c>
      <c r="BI28" s="1">
        <v>114.58</v>
      </c>
      <c r="BJ28" s="1">
        <v>161.58000000000001</v>
      </c>
      <c r="BK28" s="110">
        <v>0.29089999999999999</v>
      </c>
      <c r="BL28" s="614">
        <v>4071</v>
      </c>
      <c r="BM28" s="615">
        <v>107425</v>
      </c>
      <c r="BP28" s="614">
        <v>70380</v>
      </c>
      <c r="BQ28" s="615">
        <v>48085</v>
      </c>
      <c r="BR28" s="615">
        <v>80928</v>
      </c>
      <c r="BS28" s="615">
        <v>51307</v>
      </c>
      <c r="BU28" s="615">
        <v>48507</v>
      </c>
      <c r="BV28" s="615">
        <v>81637</v>
      </c>
      <c r="BW28" s="615">
        <v>46262</v>
      </c>
      <c r="BY28" s="615">
        <v>48507</v>
      </c>
      <c r="BZ28" s="615">
        <v>81637</v>
      </c>
      <c r="CA28" s="614">
        <v>44224</v>
      </c>
      <c r="CC28" s="615">
        <v>48507</v>
      </c>
      <c r="CD28" s="615">
        <v>81637</v>
      </c>
      <c r="CE28" s="615">
        <v>52583</v>
      </c>
      <c r="CG28" s="615">
        <v>41955</v>
      </c>
      <c r="CH28" s="615">
        <v>70610</v>
      </c>
      <c r="CI28" s="1">
        <v>0</v>
      </c>
      <c r="CK28" s="615">
        <v>47644</v>
      </c>
      <c r="CL28" s="615">
        <v>80185</v>
      </c>
      <c r="CM28" s="615">
        <v>37150</v>
      </c>
      <c r="CN28" s="615">
        <v>38332</v>
      </c>
      <c r="CO28" s="615">
        <v>64513</v>
      </c>
      <c r="CP28" s="615">
        <v>35208</v>
      </c>
      <c r="CR28" s="615">
        <v>38332</v>
      </c>
      <c r="CS28" s="615">
        <v>64513</v>
      </c>
      <c r="CT28" s="615">
        <v>35774</v>
      </c>
      <c r="CV28" s="615">
        <v>38332</v>
      </c>
      <c r="CW28" s="615">
        <v>64513</v>
      </c>
      <c r="CX28" s="615">
        <v>38332</v>
      </c>
      <c r="CZ28" s="615">
        <v>38332</v>
      </c>
      <c r="DA28" s="615">
        <v>64513</v>
      </c>
      <c r="DB28" s="615">
        <v>0</v>
      </c>
      <c r="DG28" s="615">
        <v>37464</v>
      </c>
      <c r="DH28" s="615">
        <v>63051</v>
      </c>
      <c r="DI28" s="615">
        <v>39433</v>
      </c>
      <c r="DK28" s="615">
        <v>26615</v>
      </c>
      <c r="DL28" s="615">
        <v>44793</v>
      </c>
      <c r="DM28" s="615">
        <v>26113</v>
      </c>
      <c r="DO28" s="615">
        <v>41685</v>
      </c>
      <c r="DP28" s="615">
        <v>70045</v>
      </c>
      <c r="DQ28" s="615">
        <v>41194</v>
      </c>
      <c r="DR28" s="615">
        <v>0</v>
      </c>
      <c r="DS28" s="615">
        <v>9651728</v>
      </c>
      <c r="DT28" s="615">
        <v>9651728</v>
      </c>
      <c r="DU28" s="615">
        <v>325031</v>
      </c>
      <c r="DV28" s="615">
        <v>53872</v>
      </c>
      <c r="DW28" s="615">
        <v>378903</v>
      </c>
      <c r="DX28" s="615">
        <v>46095</v>
      </c>
      <c r="DY28" s="615">
        <v>0</v>
      </c>
      <c r="DZ28" s="615">
        <v>46095</v>
      </c>
      <c r="EA28" s="615">
        <v>71231</v>
      </c>
      <c r="EB28" s="615">
        <v>10147957</v>
      </c>
      <c r="EC28" s="615">
        <v>5499518</v>
      </c>
      <c r="ED28" s="615">
        <v>2234723</v>
      </c>
      <c r="EE28" s="615">
        <v>7734241</v>
      </c>
      <c r="EF28" s="615">
        <v>769577</v>
      </c>
      <c r="EG28" s="615">
        <v>294022</v>
      </c>
      <c r="EH28" s="615">
        <v>27977</v>
      </c>
      <c r="EI28" s="615">
        <v>1091576</v>
      </c>
      <c r="EJ28" s="615">
        <v>1276298</v>
      </c>
      <c r="EK28" s="615">
        <v>10102115</v>
      </c>
      <c r="EL28" s="615">
        <v>45842</v>
      </c>
      <c r="EM28" s="110">
        <v>4.4999999999999997E-3</v>
      </c>
      <c r="EN28" s="615">
        <v>0</v>
      </c>
      <c r="EO28" s="615">
        <v>0</v>
      </c>
      <c r="EP28" s="615">
        <v>0</v>
      </c>
      <c r="EQ28" s="615">
        <v>0</v>
      </c>
      <c r="ER28" s="615">
        <v>0</v>
      </c>
      <c r="ES28" s="615">
        <v>0</v>
      </c>
      <c r="ET28" s="614">
        <v>92203</v>
      </c>
      <c r="EU28" s="614">
        <v>667869</v>
      </c>
      <c r="EV28" s="614">
        <v>115968</v>
      </c>
      <c r="EW28" s="614">
        <v>35497</v>
      </c>
      <c r="EX28" s="614">
        <v>127423</v>
      </c>
      <c r="EY28" s="614">
        <v>132909</v>
      </c>
      <c r="EZ28" s="1">
        <v>0</v>
      </c>
      <c r="FA28" s="614">
        <v>52015</v>
      </c>
      <c r="FB28" s="614">
        <v>248877</v>
      </c>
      <c r="FC28" s="614">
        <v>35497</v>
      </c>
      <c r="FD28" s="614">
        <v>179438</v>
      </c>
      <c r="FE28" s="614">
        <v>463812</v>
      </c>
      <c r="FF28" s="1">
        <v>0</v>
      </c>
      <c r="FG28" s="1">
        <v>648</v>
      </c>
      <c r="FI28" s="614">
        <v>463812</v>
      </c>
      <c r="FJ28" s="614">
        <v>28005</v>
      </c>
      <c r="FK28" s="614">
        <v>32868</v>
      </c>
      <c r="FL28" s="1">
        <v>0</v>
      </c>
      <c r="FM28" s="1">
        <v>12</v>
      </c>
      <c r="FN28" s="1">
        <v>89</v>
      </c>
      <c r="FO28" s="1">
        <v>101</v>
      </c>
      <c r="FP28" s="614">
        <v>43153</v>
      </c>
      <c r="FQ28" s="614">
        <v>3563</v>
      </c>
      <c r="FR28" s="1">
        <v>0</v>
      </c>
      <c r="FS28" s="1">
        <v>0</v>
      </c>
      <c r="FT28" s="614">
        <v>11162</v>
      </c>
      <c r="FU28" s="614">
        <v>3168</v>
      </c>
      <c r="FV28" s="1">
        <v>997</v>
      </c>
      <c r="GA28" s="1">
        <v>0</v>
      </c>
      <c r="GB28" s="614">
        <v>49784</v>
      </c>
      <c r="GC28" s="614">
        <v>18719</v>
      </c>
      <c r="GD28" s="1">
        <v>512</v>
      </c>
      <c r="GF28" s="614">
        <v>2745</v>
      </c>
      <c r="GG28" s="614">
        <v>8536</v>
      </c>
      <c r="GH28" s="1">
        <v>0</v>
      </c>
      <c r="GI28" s="1">
        <v>96</v>
      </c>
      <c r="GJ28" s="614">
        <v>106844</v>
      </c>
      <c r="GK28" s="614">
        <v>33986</v>
      </c>
      <c r="GL28" s="614">
        <v>1509</v>
      </c>
      <c r="GM28" s="1">
        <v>96</v>
      </c>
      <c r="GN28" s="1">
        <v>230</v>
      </c>
      <c r="GP28" s="614">
        <v>259728</v>
      </c>
      <c r="GQ28" s="614">
        <v>64884</v>
      </c>
      <c r="GR28" s="614">
        <v>428845</v>
      </c>
      <c r="GS28" s="614">
        <v>151806</v>
      </c>
      <c r="GT28" s="1">
        <v>0</v>
      </c>
      <c r="GU28" s="614">
        <v>94056</v>
      </c>
      <c r="GV28" s="614">
        <v>411534</v>
      </c>
      <c r="GW28" s="614">
        <v>64884</v>
      </c>
      <c r="GX28" s="614">
        <v>522901</v>
      </c>
      <c r="GY28" s="614">
        <v>999319</v>
      </c>
      <c r="GZ28" s="614">
        <v>9848</v>
      </c>
      <c r="HA28" s="614">
        <v>1012720</v>
      </c>
      <c r="HB28" s="614">
        <v>62996</v>
      </c>
      <c r="HC28" s="614">
        <v>195125</v>
      </c>
      <c r="HD28" s="614">
        <v>3553</v>
      </c>
      <c r="HE28" s="1">
        <v>12</v>
      </c>
      <c r="HF28" s="614">
        <v>258133</v>
      </c>
      <c r="HG28" s="614">
        <v>1270853</v>
      </c>
      <c r="HH28" s="614">
        <v>1208</v>
      </c>
      <c r="HI28" s="614">
        <v>69125</v>
      </c>
      <c r="HJ28" s="614">
        <v>70333</v>
      </c>
      <c r="HK28" s="614">
        <v>1819</v>
      </c>
      <c r="HL28" s="614">
        <v>40692</v>
      </c>
      <c r="HM28" s="614">
        <v>42511</v>
      </c>
      <c r="HN28" s="1">
        <v>0</v>
      </c>
      <c r="HO28" s="1">
        <v>540</v>
      </c>
      <c r="HP28" s="1">
        <v>540</v>
      </c>
      <c r="HQ28" s="614">
        <v>5025</v>
      </c>
      <c r="HR28" s="614">
        <v>118409</v>
      </c>
      <c r="HS28" s="614">
        <v>82039</v>
      </c>
      <c r="HT28" s="614">
        <v>124143</v>
      </c>
      <c r="HU28" s="614">
        <v>206182</v>
      </c>
      <c r="HV28" s="614">
        <v>324591</v>
      </c>
      <c r="HW28" s="614">
        <v>105507</v>
      </c>
      <c r="HX28" s="614">
        <v>301172</v>
      </c>
      <c r="HY28" s="614">
        <v>1389262</v>
      </c>
      <c r="HZ28" s="614">
        <v>1389262</v>
      </c>
      <c r="IA28" s="614">
        <v>1595444</v>
      </c>
      <c r="IB28" s="614">
        <v>615472</v>
      </c>
      <c r="IC28" s="614">
        <v>12778</v>
      </c>
      <c r="IF28" s="1">
        <v>1</v>
      </c>
      <c r="IG28" s="110">
        <v>5.1499999999999997E-2</v>
      </c>
      <c r="IH28" s="110">
        <v>1E-3</v>
      </c>
      <c r="II28" s="110">
        <v>0.21329999999999999</v>
      </c>
      <c r="IJ28" s="110">
        <v>0</v>
      </c>
      <c r="IK28" s="110">
        <v>0.16</v>
      </c>
      <c r="IL28" s="110">
        <v>2.0000000000000001E-4</v>
      </c>
      <c r="IM28" s="110">
        <v>0.69450000000000001</v>
      </c>
      <c r="IN28" s="110">
        <v>9.2799999999999994E-2</v>
      </c>
      <c r="IO28" s="110">
        <v>0.443</v>
      </c>
      <c r="IP28" s="110">
        <v>0.78659999999999997</v>
      </c>
      <c r="IQ28" s="110">
        <v>0.91479999999999995</v>
      </c>
      <c r="IR28" s="110">
        <v>8.5199999999999998E-2</v>
      </c>
      <c r="IS28" s="614">
        <v>197402</v>
      </c>
      <c r="IT28" s="614">
        <v>36018</v>
      </c>
      <c r="IU28" s="614">
        <v>233420</v>
      </c>
      <c r="IV28" s="110">
        <v>0.70820000000000005</v>
      </c>
      <c r="IW28" s="614">
        <v>1208774</v>
      </c>
      <c r="IY28" s="1">
        <v>648</v>
      </c>
      <c r="IZ28" s="1">
        <v>511</v>
      </c>
      <c r="JA28" s="614">
        <v>1426</v>
      </c>
      <c r="JB28" s="1">
        <v>72</v>
      </c>
      <c r="JC28" s="1">
        <v>23</v>
      </c>
      <c r="JD28" s="1">
        <v>552</v>
      </c>
      <c r="JE28" s="1">
        <v>720</v>
      </c>
      <c r="JF28" s="1">
        <v>534</v>
      </c>
      <c r="JG28" s="614">
        <v>1978</v>
      </c>
      <c r="JH28" s="614">
        <v>3232</v>
      </c>
      <c r="JI28" s="614">
        <v>2585</v>
      </c>
      <c r="JJ28" s="1">
        <v>647</v>
      </c>
      <c r="JK28" s="1">
        <v>108</v>
      </c>
      <c r="JL28" s="614">
        <v>1331</v>
      </c>
      <c r="JM28" s="1">
        <v>141</v>
      </c>
      <c r="JN28" s="1">
        <v>571</v>
      </c>
      <c r="JO28" s="614">
        <v>1400</v>
      </c>
      <c r="JP28" s="614">
        <v>35007</v>
      </c>
      <c r="JQ28" s="1">
        <v>0</v>
      </c>
      <c r="JR28" s="1">
        <v>0</v>
      </c>
      <c r="JS28" s="1">
        <v>199</v>
      </c>
      <c r="JT28" s="614">
        <v>7345</v>
      </c>
      <c r="JU28" s="614">
        <v>7549</v>
      </c>
      <c r="JV28" s="614">
        <v>14128</v>
      </c>
      <c r="JW28" s="614">
        <v>42926</v>
      </c>
      <c r="JX28" s="1">
        <v>595</v>
      </c>
      <c r="JY28" s="1">
        <v>656</v>
      </c>
      <c r="JZ28" s="614">
        <v>25791</v>
      </c>
      <c r="KA28" s="614">
        <v>8144</v>
      </c>
      <c r="KB28" s="614">
        <v>14784</v>
      </c>
      <c r="KC28" s="614">
        <v>68717</v>
      </c>
      <c r="KD28" s="614">
        <v>91645</v>
      </c>
      <c r="KE28" s="614">
        <v>64603</v>
      </c>
      <c r="KF28" s="614">
        <v>27042</v>
      </c>
      <c r="KG28" s="1">
        <v>28.36</v>
      </c>
      <c r="KH28" s="1">
        <v>11.31</v>
      </c>
      <c r="KI28" s="1">
        <v>34.74</v>
      </c>
      <c r="KJ28" s="1">
        <v>0.09</v>
      </c>
      <c r="KK28" s="1">
        <v>0.75</v>
      </c>
      <c r="KL28" s="1">
        <v>0.22</v>
      </c>
      <c r="KM28" s="1">
        <v>0.17</v>
      </c>
      <c r="KN28" s="1">
        <v>0.61</v>
      </c>
      <c r="KO28" s="1">
        <v>0.8</v>
      </c>
      <c r="KP28" s="1">
        <v>0.2</v>
      </c>
      <c r="KQ28" s="1">
        <v>0.16</v>
      </c>
      <c r="KR28" s="1">
        <v>27.69</v>
      </c>
      <c r="KS28" s="614">
        <v>218109</v>
      </c>
      <c r="KU28" s="614">
        <v>8297</v>
      </c>
      <c r="KV28" s="614">
        <v>50814</v>
      </c>
      <c r="KW28" s="614">
        <v>37581</v>
      </c>
      <c r="KX28" s="614">
        <v>37263</v>
      </c>
      <c r="KY28" s="1">
        <v>209</v>
      </c>
      <c r="KZ28" s="1">
        <v>402</v>
      </c>
      <c r="LA28" s="614">
        <v>270715</v>
      </c>
      <c r="LC28" s="614">
        <v>446566</v>
      </c>
      <c r="LD28" s="614">
        <v>475751</v>
      </c>
      <c r="LG28" s="1" t="s">
        <v>50</v>
      </c>
      <c r="LH28" s="1" t="s">
        <v>1374</v>
      </c>
      <c r="LI28" s="1" t="s">
        <v>1619</v>
      </c>
      <c r="LJ28" s="1" t="s">
        <v>1620</v>
      </c>
      <c r="LK28" s="1">
        <v>28301</v>
      </c>
      <c r="LL28" s="1">
        <v>5032</v>
      </c>
      <c r="LM28" s="1" t="s">
        <v>1621</v>
      </c>
      <c r="LN28" s="1" t="s">
        <v>1620</v>
      </c>
      <c r="LO28" s="1">
        <v>28301</v>
      </c>
      <c r="LP28" s="1">
        <v>5032</v>
      </c>
      <c r="LQ28" s="1" t="s">
        <v>1622</v>
      </c>
      <c r="LR28" s="1">
        <v>9104837727</v>
      </c>
      <c r="LS28" s="1">
        <v>9104865372</v>
      </c>
      <c r="LT28" s="614">
        <v>192169</v>
      </c>
      <c r="LU28" s="1">
        <v>159.6</v>
      </c>
      <c r="LW28" s="614">
        <v>25350</v>
      </c>
      <c r="LX28" s="1">
        <v>52</v>
      </c>
      <c r="MA28" s="1">
        <v>2</v>
      </c>
      <c r="MB28" s="1" t="s">
        <v>1631</v>
      </c>
      <c r="MC28" s="1">
        <v>0</v>
      </c>
      <c r="MD28" s="1" t="s">
        <v>1360</v>
      </c>
      <c r="ME28" s="1">
        <v>945.02</v>
      </c>
      <c r="MF28" s="1">
        <v>808.94</v>
      </c>
    </row>
    <row r="29" spans="1:344" x14ac:dyDescent="0.3">
      <c r="A29" s="1" t="s">
        <v>53</v>
      </c>
      <c r="B29" s="1" t="s">
        <v>1632</v>
      </c>
      <c r="C29" s="1" t="s">
        <v>1338</v>
      </c>
      <c r="D29" s="1" t="s">
        <v>1339</v>
      </c>
      <c r="E29" s="1" t="s">
        <v>1340</v>
      </c>
      <c r="F29" s="1" t="s">
        <v>1341</v>
      </c>
      <c r="G29" s="1" t="s">
        <v>1446</v>
      </c>
      <c r="H29" s="1" t="s">
        <v>1343</v>
      </c>
      <c r="I29" s="614">
        <v>160984</v>
      </c>
      <c r="J29" s="1" t="s">
        <v>1344</v>
      </c>
      <c r="K29" s="1">
        <v>865</v>
      </c>
      <c r="L29" s="1">
        <v>144</v>
      </c>
      <c r="M29" s="1">
        <v>447</v>
      </c>
      <c r="N29" s="1">
        <v>30</v>
      </c>
      <c r="O29" s="614">
        <v>7796</v>
      </c>
      <c r="P29" s="1">
        <v>701</v>
      </c>
      <c r="Q29" s="614">
        <v>37639</v>
      </c>
      <c r="R29" s="614">
        <v>6080</v>
      </c>
      <c r="S29" s="614">
        <v>365369</v>
      </c>
      <c r="T29" s="614">
        <v>70179</v>
      </c>
      <c r="W29" s="1">
        <v>1</v>
      </c>
      <c r="X29" s="1" t="s">
        <v>1633</v>
      </c>
      <c r="Y29" s="1" t="s">
        <v>1634</v>
      </c>
      <c r="Z29" s="1">
        <v>27292</v>
      </c>
      <c r="AA29" s="1">
        <v>3239</v>
      </c>
      <c r="AB29" s="1" t="s">
        <v>1633</v>
      </c>
      <c r="AC29" s="1" t="s">
        <v>1634</v>
      </c>
      <c r="AD29" s="1">
        <v>27292</v>
      </c>
      <c r="AE29" s="1">
        <v>2</v>
      </c>
      <c r="AF29" s="1" t="s">
        <v>52</v>
      </c>
      <c r="AH29" s="1" t="s">
        <v>6</v>
      </c>
      <c r="AI29" s="1" t="s">
        <v>1635</v>
      </c>
      <c r="AJ29" s="1" t="s">
        <v>1636</v>
      </c>
      <c r="AK29" s="1" t="s">
        <v>1637</v>
      </c>
      <c r="AL29" s="1" t="s">
        <v>1638</v>
      </c>
      <c r="AM29" s="1" t="s">
        <v>1639</v>
      </c>
      <c r="AN29" s="1" t="s">
        <v>1640</v>
      </c>
      <c r="AO29" s="1" t="s">
        <v>1641</v>
      </c>
      <c r="AP29" s="1" t="s">
        <v>1642</v>
      </c>
      <c r="AQ29" s="1" t="s">
        <v>1638</v>
      </c>
      <c r="AR29" s="1" t="s">
        <v>1643</v>
      </c>
      <c r="AS29" s="1" t="s">
        <v>1644</v>
      </c>
      <c r="AT29" s="1">
        <v>0</v>
      </c>
      <c r="AU29" s="1">
        <v>0</v>
      </c>
      <c r="AV29" s="1">
        <v>0</v>
      </c>
      <c r="AW29" s="616">
        <v>42917</v>
      </c>
      <c r="AX29" s="616">
        <v>43281</v>
      </c>
      <c r="AY29" s="1">
        <v>1</v>
      </c>
      <c r="AZ29" s="1">
        <v>4</v>
      </c>
      <c r="BA29" s="1">
        <v>1</v>
      </c>
      <c r="BB29" s="1">
        <v>0</v>
      </c>
      <c r="BC29" s="1">
        <v>6</v>
      </c>
      <c r="BE29" s="614">
        <v>16172</v>
      </c>
      <c r="BF29" s="1">
        <v>8.44</v>
      </c>
      <c r="BG29" s="1">
        <v>0</v>
      </c>
      <c r="BH29" s="1">
        <v>8.44</v>
      </c>
      <c r="BI29" s="1">
        <v>51.7</v>
      </c>
      <c r="BJ29" s="1">
        <v>60.14</v>
      </c>
      <c r="BK29" s="110">
        <v>0.14030000000000001</v>
      </c>
      <c r="BL29" s="614">
        <v>3450</v>
      </c>
      <c r="BM29" s="615">
        <v>75152</v>
      </c>
      <c r="BP29" s="614">
        <v>54615</v>
      </c>
      <c r="BQ29" s="615">
        <v>39655</v>
      </c>
      <c r="BR29" s="615">
        <v>59482</v>
      </c>
      <c r="BS29" s="615">
        <v>49569</v>
      </c>
      <c r="CC29" s="615">
        <v>34273</v>
      </c>
      <c r="CD29" s="615">
        <v>51500</v>
      </c>
      <c r="CE29" s="615">
        <v>42887</v>
      </c>
      <c r="CN29" s="615">
        <v>28253</v>
      </c>
      <c r="CO29" s="615">
        <v>423779</v>
      </c>
      <c r="CP29" s="615">
        <v>35316</v>
      </c>
      <c r="CR29" s="615">
        <v>28523</v>
      </c>
      <c r="CS29" s="615">
        <v>42379</v>
      </c>
      <c r="CT29" s="615">
        <v>35316</v>
      </c>
      <c r="CZ29" s="615">
        <v>26858</v>
      </c>
      <c r="DA29" s="615">
        <v>40288</v>
      </c>
      <c r="DB29" s="615">
        <v>33574</v>
      </c>
      <c r="DR29" s="615">
        <v>0</v>
      </c>
      <c r="DS29" s="615">
        <v>3743021</v>
      </c>
      <c r="DT29" s="615">
        <v>3743021</v>
      </c>
      <c r="DU29" s="615">
        <v>190883</v>
      </c>
      <c r="DV29" s="615">
        <v>0</v>
      </c>
      <c r="DW29" s="615">
        <v>190883</v>
      </c>
      <c r="DX29" s="615">
        <v>1484</v>
      </c>
      <c r="DY29" s="615">
        <v>0</v>
      </c>
      <c r="DZ29" s="615">
        <v>1484</v>
      </c>
      <c r="EA29" s="615">
        <v>83207</v>
      </c>
      <c r="EB29" s="615">
        <v>4018595</v>
      </c>
      <c r="EC29" s="615">
        <v>1794063</v>
      </c>
      <c r="ED29" s="615">
        <v>758078</v>
      </c>
      <c r="EE29" s="615">
        <v>2552141</v>
      </c>
      <c r="EF29" s="615">
        <v>230312</v>
      </c>
      <c r="EG29" s="615">
        <v>110050</v>
      </c>
      <c r="EH29" s="615">
        <v>21509</v>
      </c>
      <c r="EI29" s="615">
        <v>361871</v>
      </c>
      <c r="EJ29" s="615">
        <v>1065298</v>
      </c>
      <c r="EK29" s="615">
        <v>3979310</v>
      </c>
      <c r="EL29" s="615">
        <v>39285</v>
      </c>
      <c r="EM29" s="110">
        <v>9.7999999999999997E-3</v>
      </c>
      <c r="EN29" s="615">
        <v>39285</v>
      </c>
      <c r="EO29" s="615">
        <v>0</v>
      </c>
      <c r="EP29" s="615">
        <v>0</v>
      </c>
      <c r="EQ29" s="615">
        <v>0</v>
      </c>
      <c r="ER29" s="615">
        <v>39285</v>
      </c>
      <c r="ES29" s="615">
        <v>39285</v>
      </c>
      <c r="ET29" s="614">
        <v>55902</v>
      </c>
      <c r="EU29" s="614">
        <v>475997</v>
      </c>
      <c r="EV29" s="614">
        <v>100423</v>
      </c>
      <c r="EW29" s="614">
        <v>18799</v>
      </c>
      <c r="EX29" s="614">
        <v>63406</v>
      </c>
      <c r="EY29" s="614">
        <v>87758</v>
      </c>
      <c r="EZ29" s="614">
        <v>4030</v>
      </c>
      <c r="FA29" s="614">
        <v>24766</v>
      </c>
      <c r="FB29" s="614">
        <v>188181</v>
      </c>
      <c r="FC29" s="614">
        <v>22829</v>
      </c>
      <c r="FD29" s="614">
        <v>88172</v>
      </c>
      <c r="FE29" s="614">
        <v>299182</v>
      </c>
      <c r="FF29" s="614">
        <v>2783</v>
      </c>
      <c r="FG29" s="614">
        <v>1618</v>
      </c>
      <c r="FI29" s="614">
        <v>299182</v>
      </c>
      <c r="FJ29" s="614">
        <v>13368</v>
      </c>
      <c r="FK29" s="614">
        <v>17642</v>
      </c>
      <c r="FL29" s="1">
        <v>237</v>
      </c>
      <c r="FM29" s="1">
        <v>22</v>
      </c>
      <c r="FN29" s="1">
        <v>89</v>
      </c>
      <c r="FO29" s="1">
        <v>111</v>
      </c>
      <c r="FP29" s="614">
        <v>43153</v>
      </c>
      <c r="FQ29" s="614">
        <v>3563</v>
      </c>
      <c r="FR29" s="1">
        <v>0</v>
      </c>
      <c r="FS29" s="1">
        <v>0</v>
      </c>
      <c r="FT29" s="614">
        <v>11162</v>
      </c>
      <c r="FU29" s="614">
        <v>3168</v>
      </c>
      <c r="FV29" s="1">
        <v>997</v>
      </c>
      <c r="GA29" s="1">
        <v>0</v>
      </c>
      <c r="GB29" s="614">
        <v>49784</v>
      </c>
      <c r="GC29" s="614">
        <v>18719</v>
      </c>
      <c r="GD29" s="1">
        <v>512</v>
      </c>
      <c r="GF29" s="614">
        <v>7807</v>
      </c>
      <c r="GG29" s="614">
        <v>2037</v>
      </c>
      <c r="GH29" s="1">
        <v>61</v>
      </c>
      <c r="GI29" s="1">
        <v>93</v>
      </c>
      <c r="GJ29" s="614">
        <v>111906</v>
      </c>
      <c r="GK29" s="614">
        <v>27487</v>
      </c>
      <c r="GL29" s="614">
        <v>1570</v>
      </c>
      <c r="GM29" s="1">
        <v>93</v>
      </c>
      <c r="GN29" s="1">
        <v>121</v>
      </c>
      <c r="GP29" s="614">
        <v>121001</v>
      </c>
      <c r="GQ29" s="614">
        <v>18174</v>
      </c>
      <c r="GR29" s="614">
        <v>97064</v>
      </c>
      <c r="GS29" s="614">
        <v>30958</v>
      </c>
      <c r="GT29" s="614">
        <v>1484</v>
      </c>
      <c r="GU29" s="614">
        <v>18648</v>
      </c>
      <c r="GV29" s="614">
        <v>151959</v>
      </c>
      <c r="GW29" s="614">
        <v>19658</v>
      </c>
      <c r="GX29" s="614">
        <v>115712</v>
      </c>
      <c r="GY29" s="614">
        <v>287329</v>
      </c>
      <c r="GZ29" s="1">
        <v>514</v>
      </c>
      <c r="HA29" s="614">
        <v>333552</v>
      </c>
      <c r="HB29" s="614">
        <v>14603</v>
      </c>
      <c r="HC29" s="614">
        <v>89413</v>
      </c>
      <c r="HD29" s="614">
        <v>45709</v>
      </c>
      <c r="HE29" s="614">
        <v>46352</v>
      </c>
      <c r="HF29" s="614">
        <v>150368</v>
      </c>
      <c r="HG29" s="614">
        <v>483920</v>
      </c>
      <c r="HH29" s="1">
        <v>253</v>
      </c>
      <c r="HI29" s="614">
        <v>52666</v>
      </c>
      <c r="HJ29" s="614">
        <v>52919</v>
      </c>
      <c r="HK29" s="1">
        <v>194</v>
      </c>
      <c r="HL29" s="614">
        <v>22711</v>
      </c>
      <c r="HM29" s="614">
        <v>22905</v>
      </c>
      <c r="HN29" s="1">
        <v>0</v>
      </c>
      <c r="HO29" s="1">
        <v>328</v>
      </c>
      <c r="HP29" s="1">
        <v>328</v>
      </c>
      <c r="HQ29" s="614">
        <v>1462</v>
      </c>
      <c r="HR29" s="614">
        <v>77614</v>
      </c>
      <c r="HS29" s="614">
        <v>12714</v>
      </c>
      <c r="HT29" s="614">
        <v>28122</v>
      </c>
      <c r="HU29" s="614">
        <v>40836</v>
      </c>
      <c r="HV29" s="614">
        <v>118450</v>
      </c>
      <c r="HW29" s="614">
        <v>37508</v>
      </c>
      <c r="HX29" s="614">
        <v>127249</v>
      </c>
      <c r="HY29" s="614">
        <v>561534</v>
      </c>
      <c r="HZ29" s="614">
        <v>561534</v>
      </c>
      <c r="IA29" s="614">
        <v>602370</v>
      </c>
      <c r="IB29" s="614">
        <v>140341</v>
      </c>
      <c r="IC29" s="614">
        <v>34844</v>
      </c>
      <c r="IF29" s="1">
        <v>1</v>
      </c>
      <c r="IG29" s="110">
        <v>4.0399999999999998E-2</v>
      </c>
      <c r="IH29" s="110">
        <v>3.3999999999999998E-3</v>
      </c>
      <c r="II29" s="110">
        <v>0.29630000000000001</v>
      </c>
      <c r="IJ29" s="110">
        <v>0</v>
      </c>
      <c r="IK29" s="110">
        <v>0.2351</v>
      </c>
      <c r="IL29" s="110">
        <v>2.0000000000000001E-4</v>
      </c>
      <c r="IM29" s="110">
        <v>0.62849999999999995</v>
      </c>
      <c r="IN29" s="110">
        <v>8.5800000000000001E-2</v>
      </c>
      <c r="IO29" s="110">
        <v>0.24990000000000001</v>
      </c>
      <c r="IP29" s="110">
        <v>0.70340000000000003</v>
      </c>
      <c r="IQ29" s="110">
        <v>0.86180000000000001</v>
      </c>
      <c r="IR29" s="110">
        <v>0.13819999999999999</v>
      </c>
      <c r="IS29" s="614">
        <v>75302</v>
      </c>
      <c r="IT29" s="614">
        <v>31419</v>
      </c>
      <c r="IU29" s="614">
        <v>106721</v>
      </c>
      <c r="IV29" s="110">
        <v>0.66290000000000004</v>
      </c>
      <c r="IW29" s="614">
        <v>452061</v>
      </c>
      <c r="IY29" s="1">
        <v>404</v>
      </c>
      <c r="IZ29" s="1">
        <v>113</v>
      </c>
      <c r="JA29" s="614">
        <v>1003</v>
      </c>
      <c r="JB29" s="1">
        <v>146</v>
      </c>
      <c r="JC29" s="1">
        <v>99</v>
      </c>
      <c r="JD29" s="1">
        <v>654</v>
      </c>
      <c r="JE29" s="1">
        <v>550</v>
      </c>
      <c r="JF29" s="1">
        <v>212</v>
      </c>
      <c r="JG29" s="614">
        <v>1657</v>
      </c>
      <c r="JH29" s="614">
        <v>2419</v>
      </c>
      <c r="JI29" s="614">
        <v>1520</v>
      </c>
      <c r="JJ29" s="1">
        <v>899</v>
      </c>
      <c r="JK29" s="1">
        <v>16</v>
      </c>
      <c r="JL29" s="1">
        <v>123</v>
      </c>
      <c r="JM29" s="1">
        <v>86</v>
      </c>
      <c r="JN29" s="1">
        <v>695</v>
      </c>
      <c r="JU29" s="614">
        <v>6466</v>
      </c>
      <c r="JV29" s="614">
        <v>1456</v>
      </c>
      <c r="JW29" s="614">
        <v>19164</v>
      </c>
      <c r="JX29" s="614">
        <v>1886</v>
      </c>
      <c r="JY29" s="614">
        <v>4583</v>
      </c>
      <c r="JZ29" s="614">
        <v>26603</v>
      </c>
      <c r="KA29" s="614">
        <v>8352</v>
      </c>
      <c r="KB29" s="614">
        <v>6039</v>
      </c>
      <c r="KC29" s="614">
        <v>45767</v>
      </c>
      <c r="KD29" s="614">
        <v>60158</v>
      </c>
      <c r="KE29" s="614">
        <v>27086</v>
      </c>
      <c r="KF29" s="614">
        <v>33072</v>
      </c>
      <c r="KG29" s="1">
        <v>24.87</v>
      </c>
      <c r="KH29" s="1">
        <v>15.19</v>
      </c>
      <c r="KI29" s="1">
        <v>27.62</v>
      </c>
      <c r="KJ29" s="1">
        <v>0.14000000000000001</v>
      </c>
      <c r="KK29" s="1">
        <v>0.76</v>
      </c>
      <c r="KL29" s="1">
        <v>0.23</v>
      </c>
      <c r="KM29" s="1">
        <v>0.09</v>
      </c>
      <c r="KN29" s="1">
        <v>0.68</v>
      </c>
      <c r="KO29" s="1">
        <v>0.63</v>
      </c>
      <c r="KP29" s="1">
        <v>0.37</v>
      </c>
      <c r="KQ29" s="1">
        <v>0.1</v>
      </c>
      <c r="KR29" s="1">
        <v>28.49</v>
      </c>
      <c r="KS29" s="614">
        <v>231290</v>
      </c>
      <c r="KU29" s="614">
        <v>2174</v>
      </c>
      <c r="KV29" s="614">
        <v>27350</v>
      </c>
      <c r="KW29" s="614">
        <v>39294</v>
      </c>
      <c r="KX29" s="614">
        <v>39472</v>
      </c>
      <c r="KY29" s="1">
        <v>75</v>
      </c>
      <c r="KZ29" s="1">
        <v>125</v>
      </c>
      <c r="LA29" s="614">
        <v>59725</v>
      </c>
      <c r="LC29" s="614">
        <v>320328</v>
      </c>
      <c r="LG29" s="1" t="s">
        <v>1645</v>
      </c>
      <c r="LH29" s="1" t="s">
        <v>1374</v>
      </c>
      <c r="LI29" s="1" t="s">
        <v>1633</v>
      </c>
      <c r="LJ29" s="1" t="s">
        <v>1634</v>
      </c>
      <c r="LK29" s="1">
        <v>27292</v>
      </c>
      <c r="LL29" s="1">
        <v>3239</v>
      </c>
      <c r="LM29" s="1" t="s">
        <v>1633</v>
      </c>
      <c r="LN29" s="1" t="s">
        <v>1634</v>
      </c>
      <c r="LO29" s="1">
        <v>27292</v>
      </c>
      <c r="LP29" s="1">
        <v>3239</v>
      </c>
      <c r="LQ29" s="1" t="s">
        <v>1635</v>
      </c>
      <c r="LR29" s="1">
        <v>3362422040</v>
      </c>
      <c r="LS29" s="1">
        <v>3362484122</v>
      </c>
      <c r="LT29" s="614">
        <v>69486</v>
      </c>
      <c r="LU29" s="1">
        <v>42.25</v>
      </c>
      <c r="LW29" s="614">
        <v>16172</v>
      </c>
      <c r="LX29" s="1">
        <v>52</v>
      </c>
      <c r="MA29" s="1">
        <v>2</v>
      </c>
      <c r="MB29" s="1" t="s">
        <v>1646</v>
      </c>
      <c r="MC29" s="1">
        <v>0</v>
      </c>
      <c r="MD29" s="1" t="s">
        <v>1360</v>
      </c>
      <c r="ME29" s="1">
        <v>93.96</v>
      </c>
      <c r="MF29" s="1">
        <v>93.13</v>
      </c>
    </row>
    <row r="30" spans="1:344" x14ac:dyDescent="0.3">
      <c r="A30" s="1" t="s">
        <v>55</v>
      </c>
      <c r="B30" s="1" t="s">
        <v>1647</v>
      </c>
      <c r="C30" s="1" t="s">
        <v>1338</v>
      </c>
      <c r="D30" s="1" t="s">
        <v>1339</v>
      </c>
      <c r="E30" s="1" t="s">
        <v>1340</v>
      </c>
      <c r="F30" s="1" t="s">
        <v>1341</v>
      </c>
      <c r="G30" s="1" t="s">
        <v>1342</v>
      </c>
      <c r="H30" s="1" t="s">
        <v>1343</v>
      </c>
      <c r="I30" s="614">
        <v>42727</v>
      </c>
      <c r="J30" s="1" t="s">
        <v>1344</v>
      </c>
      <c r="K30" s="1">
        <v>148</v>
      </c>
      <c r="L30" s="1">
        <v>123</v>
      </c>
      <c r="M30" s="1">
        <v>48</v>
      </c>
      <c r="N30" s="1">
        <v>48</v>
      </c>
      <c r="O30" s="614">
        <v>1155</v>
      </c>
      <c r="P30" s="1">
        <v>280</v>
      </c>
      <c r="Q30" s="614">
        <v>10479</v>
      </c>
      <c r="R30" s="614">
        <v>2718</v>
      </c>
      <c r="S30" s="614">
        <v>151108</v>
      </c>
      <c r="T30" s="614">
        <v>272322</v>
      </c>
      <c r="W30" s="1">
        <v>1</v>
      </c>
      <c r="X30" s="1" t="s">
        <v>1648</v>
      </c>
      <c r="Y30" s="1" t="s">
        <v>1649</v>
      </c>
      <c r="Z30" s="1">
        <v>27028</v>
      </c>
      <c r="AA30" s="1">
        <v>2115</v>
      </c>
      <c r="AB30" s="1" t="s">
        <v>1648</v>
      </c>
      <c r="AC30" s="1" t="s">
        <v>1649</v>
      </c>
      <c r="AD30" s="1">
        <v>27028</v>
      </c>
      <c r="AE30" s="1">
        <v>2</v>
      </c>
      <c r="AF30" s="1" t="s">
        <v>54</v>
      </c>
      <c r="AH30" s="1" t="s">
        <v>6</v>
      </c>
      <c r="AI30" s="1" t="s">
        <v>1650</v>
      </c>
      <c r="AJ30" s="1" t="s">
        <v>1651</v>
      </c>
      <c r="AK30" s="1" t="s">
        <v>1652</v>
      </c>
      <c r="AL30" s="1" t="s">
        <v>1653</v>
      </c>
      <c r="AM30" s="1" t="s">
        <v>1654</v>
      </c>
      <c r="AN30" s="1" t="s">
        <v>1655</v>
      </c>
      <c r="AO30" s="1" t="s">
        <v>448</v>
      </c>
      <c r="AP30" s="1" t="s">
        <v>1652</v>
      </c>
      <c r="AQ30" s="1" t="s">
        <v>1653</v>
      </c>
      <c r="AR30" s="1" t="s">
        <v>1654</v>
      </c>
      <c r="AS30" s="1" t="s">
        <v>1656</v>
      </c>
      <c r="AT30" s="1">
        <v>0</v>
      </c>
      <c r="AU30" s="1">
        <v>0</v>
      </c>
      <c r="AV30" s="1">
        <v>0</v>
      </c>
      <c r="AW30" s="616">
        <v>42917</v>
      </c>
      <c r="AX30" s="616">
        <v>43281</v>
      </c>
      <c r="AY30" s="1">
        <v>1</v>
      </c>
      <c r="AZ30" s="1">
        <v>1</v>
      </c>
      <c r="BA30" s="1">
        <v>0</v>
      </c>
      <c r="BB30" s="1">
        <v>1</v>
      </c>
      <c r="BC30" s="1">
        <v>3</v>
      </c>
      <c r="BE30" s="614">
        <v>4544</v>
      </c>
      <c r="BF30" s="1">
        <v>2.81</v>
      </c>
      <c r="BG30" s="1">
        <v>1.41</v>
      </c>
      <c r="BH30" s="1">
        <v>4.22</v>
      </c>
      <c r="BI30" s="1">
        <v>5.72</v>
      </c>
      <c r="BJ30" s="1">
        <v>9.94</v>
      </c>
      <c r="BK30" s="110">
        <v>0.28270000000000001</v>
      </c>
      <c r="BL30" s="614">
        <v>1654</v>
      </c>
      <c r="BM30" s="615">
        <v>62241</v>
      </c>
      <c r="BP30" s="1">
        <v>0</v>
      </c>
      <c r="CG30" s="615">
        <v>33896</v>
      </c>
      <c r="CH30" s="615">
        <v>52562</v>
      </c>
      <c r="CI30" s="614">
        <v>33896</v>
      </c>
      <c r="CN30" s="615">
        <v>39240</v>
      </c>
      <c r="CO30" s="615">
        <v>60847</v>
      </c>
      <c r="CP30" s="615">
        <v>46228</v>
      </c>
      <c r="CR30" s="615">
        <v>39240</v>
      </c>
      <c r="CS30" s="615">
        <v>60847</v>
      </c>
      <c r="CT30" s="615">
        <v>41610</v>
      </c>
      <c r="CV30" s="615">
        <v>39240</v>
      </c>
      <c r="CW30" s="615">
        <v>60847</v>
      </c>
      <c r="CX30" s="615">
        <v>48540</v>
      </c>
      <c r="DK30" s="615">
        <v>26558</v>
      </c>
      <c r="DL30" s="615">
        <v>41184</v>
      </c>
      <c r="DM30" s="615">
        <v>0</v>
      </c>
      <c r="DR30" s="615">
        <v>45867</v>
      </c>
      <c r="DS30" s="615">
        <v>452906</v>
      </c>
      <c r="DT30" s="615">
        <v>498773</v>
      </c>
      <c r="DU30" s="615">
        <v>92715</v>
      </c>
      <c r="DV30" s="615">
        <v>0</v>
      </c>
      <c r="DW30" s="615">
        <v>92715</v>
      </c>
      <c r="DX30" s="615">
        <v>4985</v>
      </c>
      <c r="DY30" s="615">
        <v>0</v>
      </c>
      <c r="DZ30" s="615">
        <v>4985</v>
      </c>
      <c r="EA30" s="615">
        <v>53760</v>
      </c>
      <c r="EB30" s="615">
        <v>650233</v>
      </c>
      <c r="EC30" s="615">
        <v>354677</v>
      </c>
      <c r="ED30" s="615">
        <v>109493</v>
      </c>
      <c r="EE30" s="615">
        <v>464170</v>
      </c>
      <c r="EF30" s="615">
        <v>80374</v>
      </c>
      <c r="EG30" s="615">
        <v>19639</v>
      </c>
      <c r="EH30" s="615">
        <v>8846</v>
      </c>
      <c r="EI30" s="615">
        <v>108859</v>
      </c>
      <c r="EJ30" s="615">
        <v>77204</v>
      </c>
      <c r="EK30" s="615">
        <v>650233</v>
      </c>
      <c r="EL30" s="615">
        <v>0</v>
      </c>
      <c r="EM30" s="110">
        <v>0</v>
      </c>
      <c r="EN30" s="615">
        <v>0</v>
      </c>
      <c r="EO30" s="615">
        <v>0</v>
      </c>
      <c r="EP30" s="615">
        <v>0</v>
      </c>
      <c r="EQ30" s="615">
        <v>0</v>
      </c>
      <c r="ER30" s="615">
        <v>0</v>
      </c>
      <c r="ES30" s="615">
        <v>0</v>
      </c>
      <c r="ET30" s="614">
        <v>12645</v>
      </c>
      <c r="EU30" s="614">
        <v>172768</v>
      </c>
      <c r="EV30" s="614">
        <v>19389</v>
      </c>
      <c r="EW30" s="614">
        <v>2635</v>
      </c>
      <c r="EX30" s="614">
        <v>17200</v>
      </c>
      <c r="EY30" s="614">
        <v>20602</v>
      </c>
      <c r="EZ30" s="1">
        <v>928</v>
      </c>
      <c r="FA30" s="614">
        <v>10040</v>
      </c>
      <c r="FB30" s="614">
        <v>39991</v>
      </c>
      <c r="FC30" s="614">
        <v>3563</v>
      </c>
      <c r="FD30" s="614">
        <v>27240</v>
      </c>
      <c r="FE30" s="614">
        <v>70794</v>
      </c>
      <c r="FF30" s="1">
        <v>258</v>
      </c>
      <c r="FG30" s="1">
        <v>88</v>
      </c>
      <c r="FI30" s="614">
        <v>70794</v>
      </c>
      <c r="FJ30" s="614">
        <v>3600</v>
      </c>
      <c r="FK30" s="614">
        <v>2594</v>
      </c>
      <c r="FL30" s="1">
        <v>52</v>
      </c>
      <c r="FM30" s="1">
        <v>5</v>
      </c>
      <c r="FN30" s="1">
        <v>89</v>
      </c>
      <c r="FO30" s="1">
        <v>94</v>
      </c>
      <c r="FP30" s="614">
        <v>43153</v>
      </c>
      <c r="FQ30" s="614">
        <v>3563</v>
      </c>
      <c r="FR30" s="1">
        <v>0</v>
      </c>
      <c r="FS30" s="1">
        <v>0</v>
      </c>
      <c r="FT30" s="614">
        <v>11162</v>
      </c>
      <c r="FU30" s="614">
        <v>3168</v>
      </c>
      <c r="FV30" s="1">
        <v>997</v>
      </c>
      <c r="FX30" s="614">
        <v>29733</v>
      </c>
      <c r="FY30" s="614">
        <v>2815</v>
      </c>
      <c r="FZ30" s="1">
        <v>284</v>
      </c>
      <c r="GA30" s="1">
        <v>0</v>
      </c>
      <c r="GF30" s="1">
        <v>340</v>
      </c>
      <c r="GG30" s="1">
        <v>73</v>
      </c>
      <c r="GH30" s="1">
        <v>0</v>
      </c>
      <c r="GI30" s="1">
        <v>0</v>
      </c>
      <c r="GJ30" s="614">
        <v>84388</v>
      </c>
      <c r="GK30" s="614">
        <v>9619</v>
      </c>
      <c r="GL30" s="614">
        <v>1281</v>
      </c>
      <c r="GM30" s="1">
        <v>0</v>
      </c>
      <c r="GN30" s="1">
        <v>37</v>
      </c>
      <c r="GP30" s="614">
        <v>24030</v>
      </c>
      <c r="GQ30" s="614">
        <v>2723</v>
      </c>
      <c r="GR30" s="614">
        <v>25732</v>
      </c>
      <c r="GS30" s="614">
        <v>8098</v>
      </c>
      <c r="GT30" s="1">
        <v>229</v>
      </c>
      <c r="GU30" s="614">
        <v>6130</v>
      </c>
      <c r="GV30" s="614">
        <v>32128</v>
      </c>
      <c r="GW30" s="614">
        <v>2952</v>
      </c>
      <c r="GX30" s="614">
        <v>31862</v>
      </c>
      <c r="GY30" s="614">
        <v>66942</v>
      </c>
      <c r="GZ30" s="1">
        <v>768</v>
      </c>
      <c r="HA30" s="614">
        <v>69581</v>
      </c>
      <c r="HB30" s="614">
        <v>4350</v>
      </c>
      <c r="HC30" s="614">
        <v>6410</v>
      </c>
      <c r="HD30" s="614">
        <v>1871</v>
      </c>
      <c r="HE30" s="614">
        <v>1096</v>
      </c>
      <c r="HF30" s="614">
        <v>11856</v>
      </c>
      <c r="HG30" s="614">
        <v>81437</v>
      </c>
      <c r="HH30" s="1">
        <v>73</v>
      </c>
      <c r="HI30" s="614">
        <v>10929</v>
      </c>
      <c r="HJ30" s="614">
        <v>11002</v>
      </c>
      <c r="HK30" s="1">
        <v>23</v>
      </c>
      <c r="HL30" s="614">
        <v>3005</v>
      </c>
      <c r="HM30" s="614">
        <v>3028</v>
      </c>
      <c r="HN30" s="1">
        <v>0</v>
      </c>
      <c r="HO30" s="1">
        <v>69</v>
      </c>
      <c r="HP30" s="1">
        <v>69</v>
      </c>
      <c r="HQ30" s="1">
        <v>0</v>
      </c>
      <c r="HR30" s="614">
        <v>14099</v>
      </c>
      <c r="HS30" s="614">
        <v>3358</v>
      </c>
      <c r="HT30" s="614">
        <v>14767</v>
      </c>
      <c r="HU30" s="614">
        <v>18125</v>
      </c>
      <c r="HV30" s="614">
        <v>32224</v>
      </c>
      <c r="HW30" s="614">
        <v>7378</v>
      </c>
      <c r="HX30" s="614">
        <v>13857</v>
      </c>
      <c r="HY30" s="614">
        <v>95536</v>
      </c>
      <c r="HZ30" s="614">
        <v>95536</v>
      </c>
      <c r="IA30" s="614">
        <v>113661</v>
      </c>
      <c r="IB30" s="614">
        <v>38545</v>
      </c>
      <c r="IC30" s="614">
        <v>5872</v>
      </c>
      <c r="IF30" s="1">
        <v>1</v>
      </c>
      <c r="IG30" s="110">
        <v>2.24E-2</v>
      </c>
      <c r="IH30" s="110">
        <v>5.0000000000000001E-4</v>
      </c>
      <c r="II30" s="110">
        <v>0.55149999999999999</v>
      </c>
      <c r="IJ30" s="110">
        <v>0</v>
      </c>
      <c r="IK30" s="110">
        <v>0.4884</v>
      </c>
      <c r="IL30" s="110">
        <v>5.0000000000000001E-4</v>
      </c>
      <c r="IM30" s="110">
        <v>0.4098</v>
      </c>
      <c r="IN30" s="110">
        <v>7.6499999999999999E-2</v>
      </c>
      <c r="IO30" s="110">
        <v>0.40350000000000003</v>
      </c>
      <c r="IP30" s="110">
        <v>0.44790000000000002</v>
      </c>
      <c r="IQ30" s="110">
        <v>0.85240000000000005</v>
      </c>
      <c r="IR30" s="110">
        <v>0.14760000000000001</v>
      </c>
      <c r="IS30" s="614">
        <v>13017</v>
      </c>
      <c r="IT30" s="614">
        <v>10949</v>
      </c>
      <c r="IU30" s="614">
        <v>23966</v>
      </c>
      <c r="IV30" s="110">
        <v>0.56089999999999995</v>
      </c>
      <c r="IW30" s="614">
        <v>66611</v>
      </c>
      <c r="IY30" s="1">
        <v>82</v>
      </c>
      <c r="IZ30" s="1">
        <v>40</v>
      </c>
      <c r="JA30" s="1">
        <v>135</v>
      </c>
      <c r="JB30" s="1">
        <v>20</v>
      </c>
      <c r="JC30" s="1">
        <v>2</v>
      </c>
      <c r="JD30" s="1">
        <v>595</v>
      </c>
      <c r="JE30" s="1">
        <v>102</v>
      </c>
      <c r="JF30" s="1">
        <v>42</v>
      </c>
      <c r="JG30" s="1">
        <v>730</v>
      </c>
      <c r="JH30" s="1">
        <v>874</v>
      </c>
      <c r="JI30" s="1">
        <v>257</v>
      </c>
      <c r="JJ30" s="1">
        <v>617</v>
      </c>
      <c r="JK30" s="1">
        <v>1</v>
      </c>
      <c r="JL30" s="1">
        <v>207</v>
      </c>
      <c r="JM30" s="1">
        <v>17</v>
      </c>
      <c r="JN30" s="1">
        <v>331</v>
      </c>
      <c r="JO30" s="1">
        <v>622</v>
      </c>
      <c r="JP30" s="614">
        <v>10641</v>
      </c>
      <c r="JQ30" s="1">
        <v>47</v>
      </c>
      <c r="JR30" s="1">
        <v>344</v>
      </c>
      <c r="JS30" s="1">
        <v>71</v>
      </c>
      <c r="JT30" s="614">
        <v>1085</v>
      </c>
      <c r="JU30" s="614">
        <v>1424</v>
      </c>
      <c r="JV30" s="1">
        <v>537</v>
      </c>
      <c r="JW30" s="614">
        <v>2753</v>
      </c>
      <c r="JX30" s="1">
        <v>383</v>
      </c>
      <c r="JY30" s="1">
        <v>281</v>
      </c>
      <c r="JZ30" s="614">
        <v>22083</v>
      </c>
      <c r="KA30" s="614">
        <v>1807</v>
      </c>
      <c r="KB30" s="1">
        <v>818</v>
      </c>
      <c r="KC30" s="614">
        <v>24836</v>
      </c>
      <c r="KD30" s="614">
        <v>27461</v>
      </c>
      <c r="KE30" s="614">
        <v>4714</v>
      </c>
      <c r="KF30" s="614">
        <v>22747</v>
      </c>
      <c r="KG30" s="1">
        <v>31.42</v>
      </c>
      <c r="KH30" s="1">
        <v>17.72</v>
      </c>
      <c r="KI30" s="1">
        <v>34.020000000000003</v>
      </c>
      <c r="KJ30" s="1">
        <v>7.0000000000000007E-2</v>
      </c>
      <c r="KK30" s="1">
        <v>0.9</v>
      </c>
      <c r="KL30" s="1">
        <v>0.12</v>
      </c>
      <c r="KM30" s="1">
        <v>0.05</v>
      </c>
      <c r="KN30" s="1">
        <v>0.84</v>
      </c>
      <c r="KO30" s="1">
        <v>0.28999999999999998</v>
      </c>
      <c r="KP30" s="1">
        <v>0.71</v>
      </c>
      <c r="KQ30" s="1">
        <v>0.03</v>
      </c>
      <c r="KR30" s="1">
        <v>19.48</v>
      </c>
      <c r="KS30" s="614">
        <v>5161</v>
      </c>
      <c r="KU30" s="614">
        <v>1579</v>
      </c>
      <c r="KV30" s="614">
        <v>7720</v>
      </c>
      <c r="KW30" s="614">
        <v>5623</v>
      </c>
      <c r="KX30" s="614">
        <v>2709</v>
      </c>
      <c r="KY30" s="1">
        <v>17</v>
      </c>
      <c r="KZ30" s="1">
        <v>44</v>
      </c>
      <c r="LA30" s="614">
        <v>10999</v>
      </c>
      <c r="LC30" s="614">
        <v>16613</v>
      </c>
      <c r="LD30" s="614">
        <v>6721</v>
      </c>
      <c r="LG30" s="1" t="s">
        <v>54</v>
      </c>
      <c r="LH30" s="1" t="s">
        <v>1374</v>
      </c>
      <c r="LI30" s="1" t="s">
        <v>1648</v>
      </c>
      <c r="LJ30" s="1" t="s">
        <v>1649</v>
      </c>
      <c r="LK30" s="1">
        <v>27028</v>
      </c>
      <c r="LL30" s="1">
        <v>2115</v>
      </c>
      <c r="LM30" s="1" t="s">
        <v>1648</v>
      </c>
      <c r="LN30" s="1" t="s">
        <v>1649</v>
      </c>
      <c r="LO30" s="1">
        <v>27028</v>
      </c>
      <c r="LP30" s="1">
        <v>2115</v>
      </c>
      <c r="LQ30" s="1" t="s">
        <v>1650</v>
      </c>
      <c r="LR30" s="1">
        <v>3367536030</v>
      </c>
      <c r="LS30" s="1">
        <v>3367511370</v>
      </c>
      <c r="LT30" s="614">
        <v>18120</v>
      </c>
      <c r="LU30" s="1">
        <v>9.94</v>
      </c>
      <c r="LW30" s="614">
        <v>4544</v>
      </c>
      <c r="LX30" s="1">
        <v>52</v>
      </c>
      <c r="MA30" s="1">
        <v>2</v>
      </c>
      <c r="MB30" s="1" t="s">
        <v>1657</v>
      </c>
      <c r="MC30" s="1">
        <v>0</v>
      </c>
      <c r="MD30" s="1" t="s">
        <v>1360</v>
      </c>
      <c r="ME30" s="1">
        <v>187</v>
      </c>
      <c r="MF30" s="1">
        <v>143.97</v>
      </c>
    </row>
    <row r="31" spans="1:344" x14ac:dyDescent="0.3">
      <c r="A31" s="1" t="s">
        <v>57</v>
      </c>
      <c r="B31" s="1" t="s">
        <v>1658</v>
      </c>
      <c r="C31" s="1" t="s">
        <v>1338</v>
      </c>
      <c r="D31" s="1" t="s">
        <v>1339</v>
      </c>
      <c r="E31" s="1" t="s">
        <v>1340</v>
      </c>
      <c r="F31" s="1" t="s">
        <v>1341</v>
      </c>
      <c r="G31" s="1" t="s">
        <v>1342</v>
      </c>
      <c r="H31" s="1" t="s">
        <v>1343</v>
      </c>
      <c r="I31" s="614">
        <v>59513</v>
      </c>
      <c r="J31" s="1" t="s">
        <v>1344</v>
      </c>
      <c r="K31" s="1">
        <v>195</v>
      </c>
      <c r="L31" s="1">
        <v>0</v>
      </c>
      <c r="M31" s="1">
        <v>14</v>
      </c>
      <c r="N31" s="1">
        <v>0</v>
      </c>
      <c r="O31" s="1">
        <v>195</v>
      </c>
      <c r="P31" s="1">
        <v>0</v>
      </c>
      <c r="R31" s="1">
        <v>0</v>
      </c>
      <c r="T31" s="1">
        <v>0</v>
      </c>
      <c r="W31" s="1">
        <v>1</v>
      </c>
      <c r="X31" s="1" t="s">
        <v>1659</v>
      </c>
      <c r="Y31" s="1" t="s">
        <v>1660</v>
      </c>
      <c r="Z31" s="1">
        <v>28349</v>
      </c>
      <c r="AA31" s="1">
        <v>930</v>
      </c>
      <c r="AB31" s="1" t="s">
        <v>1661</v>
      </c>
      <c r="AC31" s="1" t="s">
        <v>1660</v>
      </c>
      <c r="AD31" s="1">
        <v>28349</v>
      </c>
      <c r="AE31" s="1">
        <v>2</v>
      </c>
      <c r="AF31" s="1" t="s">
        <v>56</v>
      </c>
      <c r="AH31" s="1" t="s">
        <v>6</v>
      </c>
      <c r="AI31" s="1" t="s">
        <v>1662</v>
      </c>
      <c r="AJ31" s="1" t="s">
        <v>1663</v>
      </c>
      <c r="AK31" s="1" t="s">
        <v>1664</v>
      </c>
      <c r="AL31" s="1" t="s">
        <v>1665</v>
      </c>
      <c r="AM31" s="1" t="s">
        <v>1666</v>
      </c>
      <c r="AN31" s="1" t="s">
        <v>1667</v>
      </c>
      <c r="AO31" s="1" t="s">
        <v>448</v>
      </c>
      <c r="AP31" s="1" t="s">
        <v>1664</v>
      </c>
      <c r="AQ31" s="1" t="s">
        <v>1665</v>
      </c>
      <c r="AR31" s="1" t="s">
        <v>1666</v>
      </c>
      <c r="AS31" s="1" t="s">
        <v>1668</v>
      </c>
      <c r="AT31" s="1">
        <v>0</v>
      </c>
      <c r="AU31" s="1">
        <v>0</v>
      </c>
      <c r="AV31" s="1">
        <v>0</v>
      </c>
      <c r="AW31" s="616">
        <v>42917</v>
      </c>
      <c r="AX31" s="616">
        <v>43281</v>
      </c>
      <c r="AY31" s="1">
        <v>1</v>
      </c>
      <c r="AZ31" s="1">
        <v>5</v>
      </c>
      <c r="BA31" s="1">
        <v>0</v>
      </c>
      <c r="BB31" s="1">
        <v>0</v>
      </c>
      <c r="BC31" s="1">
        <v>6</v>
      </c>
      <c r="BE31" s="614">
        <v>7728</v>
      </c>
      <c r="BF31" s="1">
        <v>1</v>
      </c>
      <c r="BG31" s="1">
        <v>0</v>
      </c>
      <c r="BH31" s="1">
        <v>1</v>
      </c>
      <c r="BI31" s="1">
        <v>9</v>
      </c>
      <c r="BJ31" s="1">
        <v>10</v>
      </c>
      <c r="BK31" s="110">
        <v>0.1</v>
      </c>
      <c r="BL31" s="1">
        <v>0</v>
      </c>
      <c r="BM31" s="615">
        <v>60952</v>
      </c>
      <c r="BP31" s="1">
        <v>0</v>
      </c>
      <c r="BQ31" s="615">
        <v>28720</v>
      </c>
      <c r="BR31" s="615">
        <v>47118</v>
      </c>
      <c r="BS31" s="615">
        <v>26013</v>
      </c>
      <c r="CN31" s="615">
        <v>28720</v>
      </c>
      <c r="CO31" s="615">
        <v>51003</v>
      </c>
      <c r="CP31" s="615">
        <v>30476</v>
      </c>
      <c r="DK31" s="615">
        <v>23579</v>
      </c>
      <c r="DL31" s="615">
        <v>41873</v>
      </c>
      <c r="DM31" s="615">
        <v>23940</v>
      </c>
      <c r="DR31" s="615">
        <v>42520</v>
      </c>
      <c r="DS31" s="615">
        <v>497731</v>
      </c>
      <c r="DT31" s="615">
        <v>540251</v>
      </c>
      <c r="DU31" s="615">
        <v>126752</v>
      </c>
      <c r="DV31" s="615">
        <v>0</v>
      </c>
      <c r="DW31" s="615">
        <v>126752</v>
      </c>
      <c r="DX31" s="615">
        <v>0</v>
      </c>
      <c r="DY31" s="615">
        <v>0</v>
      </c>
      <c r="DZ31" s="615">
        <v>0</v>
      </c>
      <c r="EA31" s="615">
        <v>0</v>
      </c>
      <c r="EB31" s="615">
        <v>667003</v>
      </c>
      <c r="EC31" s="615">
        <v>283409</v>
      </c>
      <c r="ED31" s="615">
        <v>103624</v>
      </c>
      <c r="EE31" s="615">
        <v>387033</v>
      </c>
      <c r="EF31" s="615">
        <v>81000</v>
      </c>
      <c r="EG31" s="615">
        <v>22500</v>
      </c>
      <c r="EH31" s="615">
        <v>30000</v>
      </c>
      <c r="EI31" s="615">
        <v>133500</v>
      </c>
      <c r="EJ31" s="615">
        <v>103950</v>
      </c>
      <c r="EK31" s="615">
        <v>624483</v>
      </c>
      <c r="EL31" s="615">
        <v>42520</v>
      </c>
      <c r="EM31" s="110">
        <v>6.3700000000000007E-2</v>
      </c>
      <c r="EN31" s="615">
        <v>0</v>
      </c>
      <c r="EO31" s="615">
        <v>0</v>
      </c>
      <c r="EP31" s="615">
        <v>0</v>
      </c>
      <c r="EQ31" s="615">
        <v>0</v>
      </c>
      <c r="ER31" s="615">
        <v>0</v>
      </c>
      <c r="ES31" s="615">
        <v>0</v>
      </c>
      <c r="ET31" s="614">
        <v>14170</v>
      </c>
      <c r="EU31" s="614">
        <v>180889</v>
      </c>
      <c r="EV31" s="614">
        <v>28860</v>
      </c>
      <c r="EW31" s="614">
        <v>1209</v>
      </c>
      <c r="EX31" s="614">
        <v>18131</v>
      </c>
      <c r="EY31" s="614">
        <v>17258</v>
      </c>
      <c r="EZ31" s="1">
        <v>0</v>
      </c>
      <c r="FA31" s="614">
        <v>11821</v>
      </c>
      <c r="FB31" s="614">
        <v>46118</v>
      </c>
      <c r="FC31" s="614">
        <v>1209</v>
      </c>
      <c r="FD31" s="614">
        <v>29952</v>
      </c>
      <c r="FE31" s="614">
        <v>77279</v>
      </c>
      <c r="FF31" s="1">
        <v>2</v>
      </c>
      <c r="FG31" s="1">
        <v>44</v>
      </c>
      <c r="FI31" s="614">
        <v>77279</v>
      </c>
      <c r="FJ31" s="614">
        <v>2998</v>
      </c>
      <c r="FK31" s="614">
        <v>4794</v>
      </c>
      <c r="FL31" s="1">
        <v>808</v>
      </c>
      <c r="FM31" s="1">
        <v>0</v>
      </c>
      <c r="FN31" s="1">
        <v>89</v>
      </c>
      <c r="FO31" s="1">
        <v>89</v>
      </c>
      <c r="FP31" s="614">
        <v>43153</v>
      </c>
      <c r="FQ31" s="614">
        <v>3563</v>
      </c>
      <c r="FR31" s="1">
        <v>0</v>
      </c>
      <c r="FS31" s="1">
        <v>0</v>
      </c>
      <c r="FT31" s="614">
        <v>11162</v>
      </c>
      <c r="FU31" s="614">
        <v>3168</v>
      </c>
      <c r="FV31" s="1">
        <v>997</v>
      </c>
      <c r="FX31" s="614">
        <v>29733</v>
      </c>
      <c r="FY31" s="614">
        <v>2815</v>
      </c>
      <c r="FZ31" s="1">
        <v>284</v>
      </c>
      <c r="GJ31" s="614">
        <v>84048</v>
      </c>
      <c r="GK31" s="614">
        <v>9546</v>
      </c>
      <c r="GL31" s="614">
        <v>1281</v>
      </c>
      <c r="GN31" s="1">
        <v>15</v>
      </c>
      <c r="GP31" s="614">
        <v>14711</v>
      </c>
      <c r="GQ31" s="1">
        <v>807</v>
      </c>
      <c r="GR31" s="614">
        <v>10381</v>
      </c>
      <c r="GS31" s="614">
        <v>4362</v>
      </c>
      <c r="GT31" s="1">
        <v>0</v>
      </c>
      <c r="GU31" s="614">
        <v>3209</v>
      </c>
      <c r="GV31" s="614">
        <v>19073</v>
      </c>
      <c r="GW31" s="1">
        <v>807</v>
      </c>
      <c r="GX31" s="614">
        <v>13590</v>
      </c>
      <c r="GY31" s="614">
        <v>33470</v>
      </c>
      <c r="GZ31" s="1">
        <v>626</v>
      </c>
      <c r="HA31" s="614">
        <v>34096</v>
      </c>
      <c r="HB31" s="614">
        <v>1498</v>
      </c>
      <c r="HC31" s="614">
        <v>12148</v>
      </c>
      <c r="HF31" s="614">
        <v>13646</v>
      </c>
      <c r="HG31" s="614">
        <v>47742</v>
      </c>
      <c r="HH31" s="1">
        <v>44</v>
      </c>
      <c r="HI31" s="614">
        <v>3766</v>
      </c>
      <c r="HJ31" s="614">
        <v>3810</v>
      </c>
      <c r="HK31" s="1">
        <v>0</v>
      </c>
      <c r="HL31" s="1">
        <v>558</v>
      </c>
      <c r="HM31" s="1">
        <v>558</v>
      </c>
      <c r="HN31" s="1">
        <v>0</v>
      </c>
      <c r="HO31" s="1">
        <v>3</v>
      </c>
      <c r="HP31" s="1">
        <v>3</v>
      </c>
      <c r="HQ31" s="1">
        <v>90</v>
      </c>
      <c r="HR31" s="614">
        <v>4461</v>
      </c>
      <c r="HS31" s="1">
        <v>822</v>
      </c>
      <c r="HT31" s="1">
        <v>0</v>
      </c>
      <c r="HU31" s="1">
        <v>822</v>
      </c>
      <c r="HV31" s="614">
        <v>5283</v>
      </c>
      <c r="HW31" s="614">
        <v>2056</v>
      </c>
      <c r="HX31" s="614">
        <v>14207</v>
      </c>
      <c r="HY31" s="614">
        <v>52203</v>
      </c>
      <c r="HZ31" s="614">
        <v>52203</v>
      </c>
      <c r="IA31" s="614">
        <v>53025</v>
      </c>
      <c r="IB31" s="614">
        <v>14397</v>
      </c>
      <c r="IC31" s="1">
        <v>0</v>
      </c>
      <c r="IG31" s="110">
        <v>3.3599999999999998E-2</v>
      </c>
      <c r="IH31" s="110">
        <v>2.0000000000000001E-4</v>
      </c>
      <c r="II31" s="110">
        <v>0.52449999999999997</v>
      </c>
      <c r="IJ31" s="110">
        <v>0</v>
      </c>
      <c r="IK31" s="110">
        <v>0.46460000000000001</v>
      </c>
      <c r="IL31" s="110">
        <v>5.0000000000000001E-4</v>
      </c>
      <c r="IM31" s="110">
        <v>0.42720000000000002</v>
      </c>
      <c r="IN31" s="110">
        <v>6.93E-2</v>
      </c>
      <c r="IO31" s="110">
        <v>0.27579999999999999</v>
      </c>
      <c r="IP31" s="110">
        <v>0.47499999999999998</v>
      </c>
      <c r="IQ31" s="110">
        <v>0.91449999999999998</v>
      </c>
      <c r="IR31" s="110">
        <v>8.5500000000000007E-2</v>
      </c>
      <c r="IS31" s="614">
        <v>2340</v>
      </c>
      <c r="IT31" s="1">
        <v>453</v>
      </c>
      <c r="IU31" s="614">
        <v>2793</v>
      </c>
      <c r="IV31" s="110">
        <v>4.6899999999999997E-2</v>
      </c>
      <c r="IW31" s="614">
        <v>31928</v>
      </c>
      <c r="IY31" s="1">
        <v>2</v>
      </c>
      <c r="IZ31" s="1">
        <v>0</v>
      </c>
      <c r="JA31" s="1">
        <v>87</v>
      </c>
      <c r="JB31" s="1">
        <v>0</v>
      </c>
      <c r="JC31" s="1">
        <v>0</v>
      </c>
      <c r="JD31" s="1">
        <v>1</v>
      </c>
      <c r="JE31" s="1">
        <v>2</v>
      </c>
      <c r="JF31" s="1">
        <v>0</v>
      </c>
      <c r="JG31" s="1">
        <v>88</v>
      </c>
      <c r="JH31" s="1">
        <v>90</v>
      </c>
      <c r="JI31" s="1">
        <v>89</v>
      </c>
      <c r="JJ31" s="1">
        <v>1</v>
      </c>
      <c r="JK31" s="1">
        <v>0</v>
      </c>
      <c r="JM31" s="1">
        <v>0</v>
      </c>
      <c r="JO31" s="1">
        <v>2</v>
      </c>
      <c r="JQ31" s="1">
        <v>0</v>
      </c>
      <c r="JR31" s="1">
        <v>0</v>
      </c>
      <c r="JS31" s="1">
        <v>0</v>
      </c>
      <c r="JT31" s="1">
        <v>0</v>
      </c>
      <c r="JU31" s="1">
        <v>15</v>
      </c>
      <c r="JV31" s="1">
        <v>0</v>
      </c>
      <c r="JW31" s="614">
        <v>2166</v>
      </c>
      <c r="JX31" s="1">
        <v>0</v>
      </c>
      <c r="JY31" s="1">
        <v>0</v>
      </c>
      <c r="JZ31" s="1">
        <v>81</v>
      </c>
      <c r="KA31" s="1">
        <v>15</v>
      </c>
      <c r="KB31" s="1">
        <v>0</v>
      </c>
      <c r="KC31" s="614">
        <v>2247</v>
      </c>
      <c r="KD31" s="614">
        <v>2262</v>
      </c>
      <c r="KE31" s="614">
        <v>2181</v>
      </c>
      <c r="KF31" s="1">
        <v>81</v>
      </c>
      <c r="KG31" s="1">
        <v>25.13</v>
      </c>
      <c r="KH31" s="1">
        <v>7.5</v>
      </c>
      <c r="KI31" s="1">
        <v>25.53</v>
      </c>
      <c r="KJ31" s="1">
        <v>0.01</v>
      </c>
      <c r="KK31" s="1">
        <v>0.99</v>
      </c>
      <c r="KL31" s="1">
        <v>0.02</v>
      </c>
      <c r="KM31" s="1">
        <v>0</v>
      </c>
      <c r="KN31" s="1">
        <v>0.98</v>
      </c>
      <c r="KO31" s="1">
        <v>0.99</v>
      </c>
      <c r="KP31" s="1">
        <v>0.01</v>
      </c>
      <c r="KQ31" s="1">
        <v>0</v>
      </c>
      <c r="KS31" s="614">
        <v>4004</v>
      </c>
      <c r="KU31" s="1">
        <v>50</v>
      </c>
      <c r="KW31" s="1">
        <v>15</v>
      </c>
      <c r="KX31" s="1">
        <v>28</v>
      </c>
      <c r="KY31" s="1">
        <v>14</v>
      </c>
      <c r="KZ31" s="1">
        <v>42</v>
      </c>
      <c r="LA31" s="614">
        <v>7843</v>
      </c>
      <c r="LG31" s="1" t="s">
        <v>1669</v>
      </c>
      <c r="LH31" s="1" t="s">
        <v>1374</v>
      </c>
      <c r="LI31" s="1" t="s">
        <v>1659</v>
      </c>
      <c r="LJ31" s="1" t="s">
        <v>1660</v>
      </c>
      <c r="LK31" s="1">
        <v>28349</v>
      </c>
      <c r="LL31" s="1">
        <v>930</v>
      </c>
      <c r="LM31" s="1" t="s">
        <v>1661</v>
      </c>
      <c r="LN31" s="1" t="s">
        <v>1660</v>
      </c>
      <c r="LO31" s="1">
        <v>28349</v>
      </c>
      <c r="LP31" s="1">
        <v>930</v>
      </c>
      <c r="LQ31" s="1" t="s">
        <v>1662</v>
      </c>
      <c r="LR31" s="1">
        <v>9102962117</v>
      </c>
      <c r="LS31" s="1" t="s">
        <v>1665</v>
      </c>
      <c r="LT31" s="614">
        <v>14634</v>
      </c>
      <c r="LU31" s="1">
        <v>10.35</v>
      </c>
      <c r="LW31" s="614">
        <v>7728</v>
      </c>
      <c r="LX31" s="1">
        <v>52</v>
      </c>
      <c r="MA31" s="1">
        <v>2</v>
      </c>
      <c r="MB31" s="1" t="s">
        <v>1670</v>
      </c>
      <c r="MC31" s="1">
        <v>0</v>
      </c>
      <c r="MD31" s="1" t="s">
        <v>1360</v>
      </c>
      <c r="ME31" s="1">
        <v>30</v>
      </c>
      <c r="MF31" s="1">
        <v>30</v>
      </c>
    </row>
    <row r="32" spans="1:344" x14ac:dyDescent="0.3">
      <c r="A32" s="1" t="s">
        <v>59</v>
      </c>
      <c r="B32" s="1" t="s">
        <v>1671</v>
      </c>
      <c r="C32" s="1" t="s">
        <v>1338</v>
      </c>
      <c r="D32" s="1" t="s">
        <v>1339</v>
      </c>
      <c r="E32" s="1" t="s">
        <v>1340</v>
      </c>
      <c r="F32" s="1" t="s">
        <v>1341</v>
      </c>
      <c r="G32" s="1" t="s">
        <v>1446</v>
      </c>
      <c r="H32" s="1" t="s">
        <v>1343</v>
      </c>
      <c r="I32" s="614">
        <v>302984</v>
      </c>
      <c r="J32" s="1" t="s">
        <v>1344</v>
      </c>
      <c r="K32" s="614">
        <v>2785</v>
      </c>
      <c r="L32" s="1">
        <v>572</v>
      </c>
      <c r="M32" s="614">
        <v>1407</v>
      </c>
      <c r="N32" s="1">
        <v>182</v>
      </c>
      <c r="O32" s="614">
        <v>37417</v>
      </c>
      <c r="P32" s="614">
        <v>5617</v>
      </c>
      <c r="Q32" s="614">
        <v>254167</v>
      </c>
      <c r="R32" s="614">
        <v>22567</v>
      </c>
      <c r="S32" s="614">
        <v>1366983</v>
      </c>
      <c r="T32" s="614">
        <v>334843</v>
      </c>
      <c r="W32" s="1">
        <v>2</v>
      </c>
      <c r="X32" s="1" t="s">
        <v>1672</v>
      </c>
      <c r="Y32" s="1" t="s">
        <v>1673</v>
      </c>
      <c r="Z32" s="1">
        <v>22701</v>
      </c>
      <c r="AA32" s="1">
        <v>3414</v>
      </c>
      <c r="AB32" s="1" t="s">
        <v>1672</v>
      </c>
      <c r="AC32" s="1" t="s">
        <v>1673</v>
      </c>
      <c r="AD32" s="1">
        <v>27701</v>
      </c>
      <c r="AE32" s="1">
        <v>3</v>
      </c>
      <c r="AF32" s="1" t="s">
        <v>58</v>
      </c>
      <c r="AH32" s="1" t="s">
        <v>6</v>
      </c>
      <c r="AI32" s="1" t="s">
        <v>1673</v>
      </c>
      <c r="AJ32" s="1" t="s">
        <v>1674</v>
      </c>
      <c r="AK32" s="1" t="s">
        <v>1675</v>
      </c>
      <c r="AL32" s="1" t="s">
        <v>1676</v>
      </c>
      <c r="AM32" s="1" t="s">
        <v>1677</v>
      </c>
      <c r="AN32" s="1" t="s">
        <v>1678</v>
      </c>
      <c r="AO32" s="1" t="s">
        <v>1679</v>
      </c>
      <c r="AP32" s="1" t="s">
        <v>1680</v>
      </c>
      <c r="AQ32" s="1" t="s">
        <v>1676</v>
      </c>
      <c r="AR32" s="1" t="s">
        <v>1681</v>
      </c>
      <c r="AS32" s="1" t="s">
        <v>1682</v>
      </c>
      <c r="AT32" s="1">
        <v>0</v>
      </c>
      <c r="AU32" s="1">
        <v>0</v>
      </c>
      <c r="AV32" s="1">
        <v>0</v>
      </c>
      <c r="AW32" s="616">
        <v>42917</v>
      </c>
      <c r="AX32" s="616">
        <v>43281</v>
      </c>
      <c r="AY32" s="1">
        <v>0</v>
      </c>
      <c r="AZ32" s="1">
        <v>6</v>
      </c>
      <c r="BA32" s="1">
        <v>1</v>
      </c>
      <c r="BB32" s="1">
        <v>2</v>
      </c>
      <c r="BC32" s="1">
        <v>9</v>
      </c>
      <c r="BE32" s="614">
        <v>17939</v>
      </c>
      <c r="BF32" s="1">
        <v>59.56</v>
      </c>
      <c r="BG32" s="1">
        <v>0.94</v>
      </c>
      <c r="BH32" s="1">
        <v>60.5</v>
      </c>
      <c r="BI32" s="1">
        <v>67.260000000000005</v>
      </c>
      <c r="BJ32" s="1">
        <v>127.76</v>
      </c>
      <c r="BK32" s="110">
        <v>0.4662</v>
      </c>
      <c r="BL32" s="614">
        <v>7127</v>
      </c>
      <c r="BM32" s="615">
        <v>129372</v>
      </c>
      <c r="BP32" s="614">
        <v>88584</v>
      </c>
      <c r="BQ32" s="615">
        <v>43560</v>
      </c>
      <c r="BR32" s="615">
        <v>94873</v>
      </c>
      <c r="BS32" s="615">
        <v>61473</v>
      </c>
      <c r="BU32" s="615">
        <v>43560</v>
      </c>
      <c r="BV32" s="615">
        <v>78408</v>
      </c>
      <c r="BW32" s="615">
        <v>57607</v>
      </c>
      <c r="BY32" s="615">
        <v>43560</v>
      </c>
      <c r="BZ32" s="615">
        <v>78408</v>
      </c>
      <c r="CA32" s="614">
        <v>50988</v>
      </c>
      <c r="CC32" s="615">
        <v>36000</v>
      </c>
      <c r="CD32" s="615">
        <v>86248</v>
      </c>
      <c r="CE32" s="615">
        <v>66312</v>
      </c>
      <c r="CK32" s="615">
        <v>43560</v>
      </c>
      <c r="CL32" s="615">
        <v>106920</v>
      </c>
      <c r="CM32" s="615">
        <v>67074</v>
      </c>
      <c r="CN32" s="615">
        <v>36000</v>
      </c>
      <c r="CO32" s="615">
        <v>64800</v>
      </c>
      <c r="CP32" s="615">
        <v>45447</v>
      </c>
      <c r="CR32" s="615">
        <v>36000</v>
      </c>
      <c r="CS32" s="615">
        <v>64800</v>
      </c>
      <c r="CT32" s="615">
        <v>45107</v>
      </c>
      <c r="CV32" s="615">
        <v>36000</v>
      </c>
      <c r="CW32" s="615">
        <v>64800</v>
      </c>
      <c r="CX32" s="615">
        <v>47928</v>
      </c>
      <c r="DD32" s="615">
        <v>36000</v>
      </c>
      <c r="DE32" s="615">
        <v>64800</v>
      </c>
      <c r="DF32" s="615">
        <v>45769</v>
      </c>
      <c r="DG32" s="615">
        <v>32210</v>
      </c>
      <c r="DH32" s="615">
        <v>71280</v>
      </c>
      <c r="DI32" s="615">
        <v>37440</v>
      </c>
      <c r="DK32" s="615">
        <v>26620</v>
      </c>
      <c r="DL32" s="615">
        <v>47916</v>
      </c>
      <c r="DM32" s="615">
        <v>31748</v>
      </c>
      <c r="DO32" s="615">
        <v>39600</v>
      </c>
      <c r="DP32" s="615">
        <v>78408</v>
      </c>
      <c r="DQ32" s="615">
        <v>54189</v>
      </c>
      <c r="DR32" s="615">
        <v>0</v>
      </c>
      <c r="DS32" s="615">
        <v>11496673</v>
      </c>
      <c r="DT32" s="615">
        <v>11496673</v>
      </c>
      <c r="DU32" s="615">
        <v>243416</v>
      </c>
      <c r="DV32" s="615">
        <v>0</v>
      </c>
      <c r="DW32" s="615">
        <v>243416</v>
      </c>
      <c r="DX32" s="615">
        <v>7511</v>
      </c>
      <c r="DY32" s="615">
        <v>0</v>
      </c>
      <c r="DZ32" s="615">
        <v>7511</v>
      </c>
      <c r="EA32" s="615">
        <v>0</v>
      </c>
      <c r="EB32" s="615">
        <v>11747600</v>
      </c>
      <c r="EC32" s="615">
        <v>5899936</v>
      </c>
      <c r="ED32" s="615">
        <v>2067949</v>
      </c>
      <c r="EE32" s="615">
        <v>7967885</v>
      </c>
      <c r="EF32" s="615">
        <v>890524</v>
      </c>
      <c r="EG32" s="615">
        <v>529761</v>
      </c>
      <c r="EH32" s="615">
        <v>344649</v>
      </c>
      <c r="EI32" s="615">
        <v>1764934</v>
      </c>
      <c r="EJ32" s="615">
        <v>1687040</v>
      </c>
      <c r="EK32" s="615">
        <v>11419859</v>
      </c>
      <c r="EL32" s="615">
        <v>327741</v>
      </c>
      <c r="EM32" s="110">
        <v>2.7900000000000001E-2</v>
      </c>
      <c r="EN32" s="615">
        <v>0</v>
      </c>
      <c r="EO32" s="615">
        <v>0</v>
      </c>
      <c r="EP32" s="615">
        <v>0</v>
      </c>
      <c r="EQ32" s="615">
        <v>0</v>
      </c>
      <c r="ER32" s="615">
        <v>0</v>
      </c>
      <c r="ES32" s="615">
        <v>12409961</v>
      </c>
      <c r="ET32" s="614">
        <v>104658</v>
      </c>
      <c r="EU32" s="614">
        <v>761961</v>
      </c>
      <c r="EV32" s="614">
        <v>182979</v>
      </c>
      <c r="EW32" s="614">
        <v>23582</v>
      </c>
      <c r="EX32" s="614">
        <v>162453</v>
      </c>
      <c r="EY32" s="614">
        <v>129263</v>
      </c>
      <c r="EZ32" s="614">
        <v>3121</v>
      </c>
      <c r="FA32" s="614">
        <v>58212</v>
      </c>
      <c r="FB32" s="614">
        <v>312242</v>
      </c>
      <c r="FC32" s="614">
        <v>26703</v>
      </c>
      <c r="FD32" s="614">
        <v>220665</v>
      </c>
      <c r="FE32" s="614">
        <v>559610</v>
      </c>
      <c r="FF32" s="1">
        <v>9</v>
      </c>
      <c r="FG32" s="1">
        <v>392</v>
      </c>
      <c r="FI32" s="614">
        <v>559610</v>
      </c>
      <c r="FJ32" s="614">
        <v>44935</v>
      </c>
      <c r="FK32" s="614">
        <v>51369</v>
      </c>
      <c r="FL32" s="614">
        <v>19166</v>
      </c>
      <c r="FM32" s="1">
        <v>29</v>
      </c>
      <c r="FN32" s="1">
        <v>89</v>
      </c>
      <c r="FO32" s="1">
        <v>118</v>
      </c>
      <c r="FP32" s="614">
        <v>43153</v>
      </c>
      <c r="FQ32" s="614">
        <v>3563</v>
      </c>
      <c r="FR32" s="1">
        <v>0</v>
      </c>
      <c r="FS32" s="1">
        <v>0</v>
      </c>
      <c r="FT32" s="614">
        <v>11162</v>
      </c>
      <c r="FU32" s="614">
        <v>3168</v>
      </c>
      <c r="FV32" s="1">
        <v>997</v>
      </c>
      <c r="GA32" s="1">
        <v>0</v>
      </c>
      <c r="GF32" s="614">
        <v>19442</v>
      </c>
      <c r="GG32" s="614">
        <v>4791</v>
      </c>
      <c r="GH32" s="1">
        <v>0</v>
      </c>
      <c r="GI32" s="1">
        <v>86</v>
      </c>
      <c r="GJ32" s="614">
        <v>73757</v>
      </c>
      <c r="GK32" s="614">
        <v>11522</v>
      </c>
      <c r="GL32" s="1">
        <v>997</v>
      </c>
      <c r="GM32" s="1">
        <v>86</v>
      </c>
      <c r="GN32" s="1">
        <v>73</v>
      </c>
      <c r="GP32" s="614">
        <v>430974</v>
      </c>
      <c r="GQ32" s="614">
        <v>69521</v>
      </c>
      <c r="GR32" s="614">
        <v>813120</v>
      </c>
      <c r="GS32" s="614">
        <v>313392</v>
      </c>
      <c r="GT32" s="614">
        <v>4982</v>
      </c>
      <c r="GU32" s="614">
        <v>147296</v>
      </c>
      <c r="GV32" s="614">
        <v>744366</v>
      </c>
      <c r="GW32" s="614">
        <v>74503</v>
      </c>
      <c r="GX32" s="614">
        <v>960416</v>
      </c>
      <c r="GY32" s="614">
        <v>1779285</v>
      </c>
      <c r="GZ32" s="1">
        <v>0</v>
      </c>
      <c r="HA32" s="614">
        <v>1779285</v>
      </c>
      <c r="HB32" s="614">
        <v>116885</v>
      </c>
      <c r="HC32" s="614">
        <v>377629</v>
      </c>
      <c r="HD32" s="1">
        <v>0</v>
      </c>
      <c r="HE32" s="614">
        <v>19166</v>
      </c>
      <c r="HF32" s="614">
        <v>513680</v>
      </c>
      <c r="HG32" s="614">
        <v>2292965</v>
      </c>
      <c r="HH32" s="1">
        <v>902</v>
      </c>
      <c r="HI32" s="614">
        <v>165114</v>
      </c>
      <c r="HJ32" s="614">
        <v>166016</v>
      </c>
      <c r="HK32" s="614">
        <v>1935</v>
      </c>
      <c r="HL32" s="614">
        <v>106456</v>
      </c>
      <c r="HM32" s="614">
        <v>108391</v>
      </c>
      <c r="HN32" s="1">
        <v>0</v>
      </c>
      <c r="HO32" s="614">
        <v>17404</v>
      </c>
      <c r="HP32" s="614">
        <v>17404</v>
      </c>
      <c r="HQ32" s="614">
        <v>13095</v>
      </c>
      <c r="HR32" s="614">
        <v>304906</v>
      </c>
      <c r="HS32" s="614">
        <v>59995</v>
      </c>
      <c r="HT32" s="614">
        <v>79765</v>
      </c>
      <c r="HU32" s="614">
        <v>139760</v>
      </c>
      <c r="HV32" s="614">
        <v>444666</v>
      </c>
      <c r="HW32" s="614">
        <v>225276</v>
      </c>
      <c r="HX32" s="614">
        <v>620309</v>
      </c>
      <c r="HY32" s="614">
        <v>2597871</v>
      </c>
      <c r="HZ32" s="614">
        <v>2597871</v>
      </c>
      <c r="IA32" s="614">
        <v>2737631</v>
      </c>
      <c r="IB32" s="614">
        <v>1207550</v>
      </c>
      <c r="IC32" s="614">
        <v>3423</v>
      </c>
      <c r="IF32" s="1">
        <v>1</v>
      </c>
      <c r="IG32" s="110">
        <v>6.8699999999999997E-2</v>
      </c>
      <c r="IH32" s="110">
        <v>5.0000000000000001E-4</v>
      </c>
      <c r="II32" s="110">
        <v>0.1133</v>
      </c>
      <c r="IJ32" s="110">
        <v>0</v>
      </c>
      <c r="IK32" s="110">
        <v>9.6799999999999997E-2</v>
      </c>
      <c r="IL32" s="110">
        <v>2.0000000000000001E-4</v>
      </c>
      <c r="IM32" s="110">
        <v>0.73440000000000005</v>
      </c>
      <c r="IN32" s="110">
        <v>7.4099999999999999E-2</v>
      </c>
      <c r="IO32" s="110">
        <v>0.46479999999999999</v>
      </c>
      <c r="IP32" s="110">
        <v>0.88649999999999995</v>
      </c>
      <c r="IQ32" s="110">
        <v>0.88260000000000005</v>
      </c>
      <c r="IR32" s="110">
        <v>0.1174</v>
      </c>
      <c r="IS32" s="614">
        <v>180544</v>
      </c>
      <c r="IT32" s="614">
        <v>43841</v>
      </c>
      <c r="IU32" s="614">
        <v>224385</v>
      </c>
      <c r="IV32" s="110">
        <v>0.74060000000000004</v>
      </c>
      <c r="IW32" s="614">
        <v>746026</v>
      </c>
      <c r="IY32" s="614">
        <v>1363</v>
      </c>
      <c r="IZ32" s="1">
        <v>571</v>
      </c>
      <c r="JA32" s="614">
        <v>2060</v>
      </c>
      <c r="JB32" s="1">
        <v>287</v>
      </c>
      <c r="JC32" s="1">
        <v>175</v>
      </c>
      <c r="JD32" s="614">
        <v>1336</v>
      </c>
      <c r="JE32" s="614">
        <v>1650</v>
      </c>
      <c r="JF32" s="1">
        <v>746</v>
      </c>
      <c r="JG32" s="614">
        <v>3396</v>
      </c>
      <c r="JH32" s="614">
        <v>5792</v>
      </c>
      <c r="JI32" s="614">
        <v>3994</v>
      </c>
      <c r="JJ32" s="614">
        <v>1798</v>
      </c>
      <c r="JK32" s="1">
        <v>22</v>
      </c>
      <c r="JL32" s="1">
        <v>246</v>
      </c>
      <c r="JM32" s="1">
        <v>96</v>
      </c>
      <c r="JN32" s="1">
        <v>236</v>
      </c>
      <c r="JO32" s="614">
        <v>1234</v>
      </c>
      <c r="JP32" s="614">
        <v>35622</v>
      </c>
      <c r="JQ32" s="1">
        <v>331</v>
      </c>
      <c r="JR32" s="614">
        <v>3410</v>
      </c>
      <c r="JS32" s="1">
        <v>664</v>
      </c>
      <c r="JT32" s="614">
        <v>6882</v>
      </c>
      <c r="JU32" s="614">
        <v>11105</v>
      </c>
      <c r="JV32" s="614">
        <v>6275</v>
      </c>
      <c r="JW32" s="614">
        <v>51426</v>
      </c>
      <c r="JX32" s="614">
        <v>7404</v>
      </c>
      <c r="JY32" s="614">
        <v>4481</v>
      </c>
      <c r="JZ32" s="614">
        <v>42409</v>
      </c>
      <c r="KA32" s="614">
        <v>18509</v>
      </c>
      <c r="KB32" s="614">
        <v>10756</v>
      </c>
      <c r="KC32" s="614">
        <v>93835</v>
      </c>
      <c r="KD32" s="614">
        <v>123100</v>
      </c>
      <c r="KE32" s="614">
        <v>68806</v>
      </c>
      <c r="KF32" s="614">
        <v>54294</v>
      </c>
      <c r="KG32" s="1">
        <v>21.25</v>
      </c>
      <c r="KH32" s="1">
        <v>11.22</v>
      </c>
      <c r="KI32" s="1">
        <v>27.63</v>
      </c>
      <c r="KJ32" s="1">
        <v>0.15</v>
      </c>
      <c r="KK32" s="1">
        <v>0.76</v>
      </c>
      <c r="KL32" s="1">
        <v>0.28000000000000003</v>
      </c>
      <c r="KM32" s="1">
        <v>0.13</v>
      </c>
      <c r="KN32" s="1">
        <v>0.59</v>
      </c>
      <c r="KO32" s="1">
        <v>0.69</v>
      </c>
      <c r="KP32" s="1">
        <v>0.31</v>
      </c>
      <c r="KQ32" s="1">
        <v>0.09</v>
      </c>
      <c r="KR32" s="1">
        <v>14.42</v>
      </c>
      <c r="KS32" s="614">
        <v>165406</v>
      </c>
      <c r="KU32" s="614">
        <v>9753</v>
      </c>
      <c r="KV32" s="614">
        <v>42274</v>
      </c>
      <c r="KW32" s="614">
        <v>1397</v>
      </c>
      <c r="KX32" s="614">
        <v>2211</v>
      </c>
      <c r="KY32" s="1">
        <v>159</v>
      </c>
      <c r="KZ32" s="1">
        <v>179</v>
      </c>
      <c r="LA32" s="614">
        <v>219539</v>
      </c>
      <c r="LC32" s="614">
        <v>1747818</v>
      </c>
      <c r="LG32" s="1" t="s">
        <v>58</v>
      </c>
      <c r="LH32" s="1" t="s">
        <v>1374</v>
      </c>
      <c r="LI32" s="1" t="s">
        <v>1683</v>
      </c>
      <c r="LJ32" s="1" t="s">
        <v>1673</v>
      </c>
      <c r="LK32" s="1">
        <v>27702</v>
      </c>
      <c r="LL32" s="1">
        <v>3809</v>
      </c>
      <c r="LM32" s="1" t="s">
        <v>1684</v>
      </c>
      <c r="LN32" s="1" t="s">
        <v>1673</v>
      </c>
      <c r="LO32" s="1">
        <v>27701</v>
      </c>
      <c r="LP32" s="1">
        <v>3414</v>
      </c>
      <c r="LQ32" s="1" t="s">
        <v>1673</v>
      </c>
      <c r="LR32" s="1">
        <v>9195600100</v>
      </c>
      <c r="LS32" s="1">
        <v>9195600137</v>
      </c>
      <c r="LT32" s="614">
        <v>182554</v>
      </c>
      <c r="LU32" s="1">
        <v>127.76</v>
      </c>
      <c r="LW32" s="614">
        <v>17939</v>
      </c>
      <c r="LX32" s="1">
        <v>0</v>
      </c>
      <c r="MA32" s="1">
        <v>1</v>
      </c>
      <c r="MB32" s="1" t="s">
        <v>1685</v>
      </c>
      <c r="MC32" s="1">
        <v>1</v>
      </c>
      <c r="MD32" s="1" t="s">
        <v>1360</v>
      </c>
    </row>
    <row r="33" spans="1:344" x14ac:dyDescent="0.3">
      <c r="A33" s="1" t="s">
        <v>61</v>
      </c>
      <c r="B33" s="1" t="s">
        <v>1686</v>
      </c>
      <c r="C33" s="1" t="s">
        <v>1338</v>
      </c>
      <c r="D33" s="1" t="s">
        <v>1362</v>
      </c>
      <c r="E33" s="1" t="s">
        <v>1340</v>
      </c>
      <c r="F33" s="1" t="s">
        <v>1341</v>
      </c>
      <c r="G33" s="1" t="s">
        <v>1363</v>
      </c>
      <c r="H33" s="1" t="s">
        <v>1343</v>
      </c>
      <c r="I33" s="614">
        <v>114353</v>
      </c>
      <c r="J33" s="1" t="s">
        <v>1344</v>
      </c>
      <c r="K33" s="1">
        <v>975</v>
      </c>
      <c r="L33" s="1">
        <v>93</v>
      </c>
      <c r="M33" s="1">
        <v>202</v>
      </c>
      <c r="N33" s="1">
        <v>17</v>
      </c>
      <c r="O33" s="614">
        <v>4119</v>
      </c>
      <c r="P33" s="1">
        <v>305</v>
      </c>
      <c r="Q33" s="614">
        <v>37917</v>
      </c>
      <c r="R33" s="614">
        <v>3130</v>
      </c>
      <c r="S33" s="614">
        <v>119296</v>
      </c>
      <c r="T33" s="1">
        <v>205</v>
      </c>
      <c r="W33" s="1">
        <v>1</v>
      </c>
      <c r="X33" s="1" t="s">
        <v>1687</v>
      </c>
      <c r="Y33" s="1" t="s">
        <v>1688</v>
      </c>
      <c r="Z33" s="1">
        <v>27909</v>
      </c>
      <c r="AB33" s="1" t="s">
        <v>1687</v>
      </c>
      <c r="AC33" s="1" t="s">
        <v>1688</v>
      </c>
      <c r="AD33" s="1">
        <v>27909</v>
      </c>
      <c r="AE33" s="1">
        <v>2</v>
      </c>
      <c r="AF33" s="1" t="s">
        <v>60</v>
      </c>
      <c r="AH33" s="1" t="s">
        <v>9</v>
      </c>
      <c r="AI33" s="1" t="s">
        <v>1689</v>
      </c>
      <c r="AJ33" s="1" t="s">
        <v>1690</v>
      </c>
      <c r="AK33" s="1" t="s">
        <v>1691</v>
      </c>
      <c r="AL33" s="1" t="s">
        <v>1692</v>
      </c>
      <c r="AM33" s="1" t="s">
        <v>1693</v>
      </c>
      <c r="AN33" s="1" t="s">
        <v>1694</v>
      </c>
      <c r="AO33" s="1" t="s">
        <v>299</v>
      </c>
      <c r="AP33" s="1" t="s">
        <v>1695</v>
      </c>
      <c r="AQ33" s="1" t="s">
        <v>1696</v>
      </c>
      <c r="AR33" s="1" t="s">
        <v>1693</v>
      </c>
      <c r="AS33" s="1" t="s">
        <v>1697</v>
      </c>
      <c r="AT33" s="1">
        <v>0</v>
      </c>
      <c r="AU33" s="1">
        <v>0</v>
      </c>
      <c r="AV33" s="1">
        <v>0</v>
      </c>
      <c r="AW33" s="616">
        <v>42917</v>
      </c>
      <c r="AX33" s="616">
        <v>43281</v>
      </c>
      <c r="AY33" s="1">
        <v>1</v>
      </c>
      <c r="AZ33" s="1">
        <v>7</v>
      </c>
      <c r="BA33" s="1">
        <v>0</v>
      </c>
      <c r="BB33" s="1">
        <v>3</v>
      </c>
      <c r="BC33" s="1">
        <v>11</v>
      </c>
      <c r="BE33" s="614">
        <v>20707</v>
      </c>
      <c r="BF33" s="1">
        <v>3.75</v>
      </c>
      <c r="BG33" s="1">
        <v>0.94</v>
      </c>
      <c r="BH33" s="1">
        <v>4.6900000000000004</v>
      </c>
      <c r="BI33" s="1">
        <v>42.08</v>
      </c>
      <c r="BJ33" s="1">
        <v>46.77</v>
      </c>
      <c r="BK33" s="110">
        <v>8.0199999999999994E-2</v>
      </c>
      <c r="BL33" s="614">
        <v>2135</v>
      </c>
      <c r="BM33" s="615">
        <v>67527</v>
      </c>
      <c r="BP33" s="614">
        <v>57800</v>
      </c>
      <c r="BQ33" s="615">
        <v>32204</v>
      </c>
      <c r="BR33" s="615">
        <v>51978</v>
      </c>
      <c r="BS33" s="615">
        <v>38379</v>
      </c>
      <c r="CN33" s="615">
        <v>37314</v>
      </c>
      <c r="CO33" s="615">
        <v>59704</v>
      </c>
      <c r="CP33" s="615">
        <v>34162</v>
      </c>
      <c r="CR33" s="615">
        <v>47623</v>
      </c>
      <c r="CS33" s="615">
        <v>76197</v>
      </c>
      <c r="CT33" s="615">
        <v>58801</v>
      </c>
      <c r="DG33" s="615">
        <v>29313</v>
      </c>
      <c r="DH33" s="615">
        <v>41890</v>
      </c>
      <c r="DI33" s="615">
        <v>32740</v>
      </c>
      <c r="DK33" s="615">
        <v>27133</v>
      </c>
      <c r="DL33" s="615">
        <v>39919</v>
      </c>
      <c r="DM33" s="615">
        <v>30090</v>
      </c>
      <c r="DR33" s="615">
        <v>2500</v>
      </c>
      <c r="DS33" s="615">
        <v>2422275</v>
      </c>
      <c r="DT33" s="615">
        <v>2424775</v>
      </c>
      <c r="DU33" s="615">
        <v>405117</v>
      </c>
      <c r="DV33" s="615">
        <v>0</v>
      </c>
      <c r="DW33" s="615">
        <v>405117</v>
      </c>
      <c r="DX33" s="615">
        <v>0</v>
      </c>
      <c r="DY33" s="615">
        <v>0</v>
      </c>
      <c r="DZ33" s="615">
        <v>0</v>
      </c>
      <c r="EA33" s="615">
        <v>132074</v>
      </c>
      <c r="EB33" s="615">
        <v>2961966</v>
      </c>
      <c r="EC33" s="615">
        <v>1526952</v>
      </c>
      <c r="ED33" s="615">
        <v>585764</v>
      </c>
      <c r="EE33" s="615">
        <v>2112716</v>
      </c>
      <c r="EF33" s="615">
        <v>112631</v>
      </c>
      <c r="EG33" s="615">
        <v>41246</v>
      </c>
      <c r="EH33" s="615">
        <v>19172</v>
      </c>
      <c r="EI33" s="615">
        <v>173049</v>
      </c>
      <c r="EJ33" s="615">
        <v>635668</v>
      </c>
      <c r="EK33" s="615">
        <v>2921433</v>
      </c>
      <c r="EL33" s="615">
        <v>40533</v>
      </c>
      <c r="EM33" s="110">
        <v>1.37E-2</v>
      </c>
      <c r="EN33" s="615">
        <v>95175</v>
      </c>
      <c r="EO33" s="615">
        <v>0</v>
      </c>
      <c r="EP33" s="615">
        <v>0</v>
      </c>
      <c r="EQ33" s="615">
        <v>1500</v>
      </c>
      <c r="ER33" s="615">
        <v>96675</v>
      </c>
      <c r="ES33" s="615">
        <v>96166</v>
      </c>
      <c r="ET33" s="614">
        <v>33804</v>
      </c>
      <c r="EU33" s="614">
        <v>321228</v>
      </c>
      <c r="EV33" s="614">
        <v>72793</v>
      </c>
      <c r="EW33" s="614">
        <v>7057</v>
      </c>
      <c r="EX33" s="614">
        <v>52338</v>
      </c>
      <c r="EY33" s="614">
        <v>70563</v>
      </c>
      <c r="EZ33" s="614">
        <v>1550</v>
      </c>
      <c r="FA33" s="614">
        <v>18849</v>
      </c>
      <c r="FB33" s="614">
        <v>143356</v>
      </c>
      <c r="FC33" s="614">
        <v>8607</v>
      </c>
      <c r="FD33" s="614">
        <v>71187</v>
      </c>
      <c r="FE33" s="614">
        <v>223150</v>
      </c>
      <c r="FF33" s="614">
        <v>1359</v>
      </c>
      <c r="FG33" s="1">
        <v>150</v>
      </c>
      <c r="FI33" s="614">
        <v>223150</v>
      </c>
      <c r="FJ33" s="614">
        <v>8605</v>
      </c>
      <c r="FK33" s="614">
        <v>21415</v>
      </c>
      <c r="FL33" s="614">
        <v>1473</v>
      </c>
      <c r="FM33" s="1">
        <v>8</v>
      </c>
      <c r="FN33" s="1">
        <v>89</v>
      </c>
      <c r="FO33" s="1">
        <v>97</v>
      </c>
      <c r="FP33" s="614">
        <v>43153</v>
      </c>
      <c r="FQ33" s="614">
        <v>3563</v>
      </c>
      <c r="FR33" s="1">
        <v>0</v>
      </c>
      <c r="FS33" s="1">
        <v>0</v>
      </c>
      <c r="FT33" s="614">
        <v>11162</v>
      </c>
      <c r="FU33" s="614">
        <v>3168</v>
      </c>
      <c r="FV33" s="1">
        <v>997</v>
      </c>
      <c r="GA33" s="1">
        <v>-1</v>
      </c>
      <c r="GF33" s="614">
        <v>2680</v>
      </c>
      <c r="GG33" s="1">
        <v>221</v>
      </c>
      <c r="GH33" s="1">
        <v>0</v>
      </c>
      <c r="GI33" s="1">
        <v>36</v>
      </c>
      <c r="GJ33" s="614">
        <v>56995</v>
      </c>
      <c r="GK33" s="614">
        <v>6952</v>
      </c>
      <c r="GL33" s="1">
        <v>997</v>
      </c>
      <c r="GM33" s="1">
        <v>35</v>
      </c>
      <c r="GN33" s="1">
        <v>45</v>
      </c>
      <c r="GP33" s="614">
        <v>123406</v>
      </c>
      <c r="GQ33" s="614">
        <v>9738</v>
      </c>
      <c r="GR33" s="614">
        <v>117652</v>
      </c>
      <c r="GS33" s="614">
        <v>38190</v>
      </c>
      <c r="GT33" s="614">
        <v>1508</v>
      </c>
      <c r="GU33" s="614">
        <v>19369</v>
      </c>
      <c r="GV33" s="614">
        <v>161596</v>
      </c>
      <c r="GW33" s="614">
        <v>11246</v>
      </c>
      <c r="GX33" s="614">
        <v>137021</v>
      </c>
      <c r="GY33" s="614">
        <v>309863</v>
      </c>
      <c r="GZ33" s="614">
        <v>1628</v>
      </c>
      <c r="HA33" s="614">
        <v>311721</v>
      </c>
      <c r="HB33" s="614">
        <v>19034</v>
      </c>
      <c r="HC33" s="614">
        <v>73731</v>
      </c>
      <c r="HD33" s="1">
        <v>230</v>
      </c>
      <c r="HE33" s="1">
        <v>0</v>
      </c>
      <c r="HF33" s="614">
        <v>92765</v>
      </c>
      <c r="HG33" s="614">
        <v>404486</v>
      </c>
      <c r="HH33" s="1">
        <v>248</v>
      </c>
      <c r="HI33" s="614">
        <v>16256</v>
      </c>
      <c r="HJ33" s="614">
        <v>16504</v>
      </c>
      <c r="HK33" s="1">
        <v>794</v>
      </c>
      <c r="HL33" s="614">
        <v>2754</v>
      </c>
      <c r="HM33" s="614">
        <v>3548</v>
      </c>
      <c r="HN33" s="1">
        <v>0</v>
      </c>
      <c r="HO33" s="1">
        <v>73</v>
      </c>
      <c r="HP33" s="1">
        <v>73</v>
      </c>
      <c r="HQ33" s="614">
        <v>1298</v>
      </c>
      <c r="HR33" s="614">
        <v>21423</v>
      </c>
      <c r="HS33" s="614">
        <v>6588</v>
      </c>
      <c r="HT33" s="614">
        <v>45483</v>
      </c>
      <c r="HU33" s="614">
        <v>52071</v>
      </c>
      <c r="HV33" s="614">
        <v>73494</v>
      </c>
      <c r="HW33" s="614">
        <v>22582</v>
      </c>
      <c r="HX33" s="614">
        <v>96386</v>
      </c>
      <c r="HY33" s="614">
        <v>425909</v>
      </c>
      <c r="HZ33" s="614">
        <v>425909</v>
      </c>
      <c r="IA33" s="614">
        <v>477980</v>
      </c>
      <c r="IB33" s="614">
        <v>169118</v>
      </c>
      <c r="IC33" s="1">
        <v>6</v>
      </c>
      <c r="IF33" s="1">
        <v>1</v>
      </c>
      <c r="IG33" s="110">
        <v>6.9800000000000001E-2</v>
      </c>
      <c r="IH33" s="110">
        <v>5.0000000000000001E-4</v>
      </c>
      <c r="II33" s="110">
        <v>0.20230000000000001</v>
      </c>
      <c r="IJ33" s="110">
        <v>0</v>
      </c>
      <c r="IK33" s="110">
        <v>0.1774</v>
      </c>
      <c r="IL33" s="110">
        <v>2.9999999999999997E-4</v>
      </c>
      <c r="IM33" s="110">
        <v>0.69469999999999998</v>
      </c>
      <c r="IN33" s="110">
        <v>4.8399999999999999E-2</v>
      </c>
      <c r="IO33" s="110">
        <v>0.39710000000000001</v>
      </c>
      <c r="IP33" s="110">
        <v>0.7974</v>
      </c>
      <c r="IQ33" s="110">
        <v>0.94969999999999999</v>
      </c>
      <c r="IR33" s="110">
        <v>5.0299999999999997E-2</v>
      </c>
      <c r="IS33" s="614">
        <v>43551</v>
      </c>
      <c r="IT33" s="614">
        <v>20609</v>
      </c>
      <c r="IU33" s="614">
        <v>64160</v>
      </c>
      <c r="IV33" s="110">
        <v>0.56110000000000004</v>
      </c>
      <c r="IW33" s="614">
        <v>321543</v>
      </c>
      <c r="IY33" s="1">
        <v>241</v>
      </c>
      <c r="IZ33" s="1">
        <v>10</v>
      </c>
      <c r="JA33" s="614">
        <v>1047</v>
      </c>
      <c r="JB33" s="1">
        <v>77</v>
      </c>
      <c r="JC33" s="1">
        <v>0</v>
      </c>
      <c r="JD33" s="1">
        <v>288</v>
      </c>
      <c r="JE33" s="1">
        <v>318</v>
      </c>
      <c r="JF33" s="1">
        <v>10</v>
      </c>
      <c r="JG33" s="614">
        <v>1335</v>
      </c>
      <c r="JH33" s="614">
        <v>1663</v>
      </c>
      <c r="JI33" s="614">
        <v>1298</v>
      </c>
      <c r="JJ33" s="1">
        <v>365</v>
      </c>
      <c r="JK33" s="1">
        <v>92</v>
      </c>
      <c r="JL33" s="1">
        <v>127</v>
      </c>
      <c r="JM33" s="1">
        <v>97</v>
      </c>
      <c r="JN33" s="1">
        <v>127</v>
      </c>
      <c r="JO33" s="1">
        <v>744</v>
      </c>
      <c r="JP33" s="614">
        <v>12569</v>
      </c>
      <c r="JQ33" s="1">
        <v>87</v>
      </c>
      <c r="JR33" s="1">
        <v>119</v>
      </c>
      <c r="JS33" s="1">
        <v>95</v>
      </c>
      <c r="JT33" s="614">
        <v>1042</v>
      </c>
      <c r="JU33" s="614">
        <v>4870</v>
      </c>
      <c r="JV33" s="1">
        <v>317</v>
      </c>
      <c r="JW33" s="614">
        <v>21568</v>
      </c>
      <c r="JX33" s="1">
        <v>280</v>
      </c>
      <c r="JY33" s="1">
        <v>0</v>
      </c>
      <c r="JZ33" s="614">
        <v>4212</v>
      </c>
      <c r="KA33" s="614">
        <v>5150</v>
      </c>
      <c r="KB33" s="1">
        <v>317</v>
      </c>
      <c r="KC33" s="614">
        <v>25780</v>
      </c>
      <c r="KD33" s="614">
        <v>31247</v>
      </c>
      <c r="KE33" s="614">
        <v>26755</v>
      </c>
      <c r="KF33" s="614">
        <v>4492</v>
      </c>
      <c r="KG33" s="1">
        <v>18.79</v>
      </c>
      <c r="KH33" s="1">
        <v>16.190000000000001</v>
      </c>
      <c r="KI33" s="1">
        <v>19.309999999999999</v>
      </c>
      <c r="KJ33" s="1">
        <v>0.16</v>
      </c>
      <c r="KK33" s="1">
        <v>0.83</v>
      </c>
      <c r="KL33" s="1">
        <v>0.19</v>
      </c>
      <c r="KM33" s="1">
        <v>0.01</v>
      </c>
      <c r="KN33" s="1">
        <v>0.8</v>
      </c>
      <c r="KO33" s="1">
        <v>0.78</v>
      </c>
      <c r="KP33" s="1">
        <v>0.22</v>
      </c>
      <c r="KQ33" s="1">
        <v>0.01</v>
      </c>
      <c r="KR33" s="1">
        <v>31.7</v>
      </c>
      <c r="KS33" s="614">
        <v>75510</v>
      </c>
      <c r="KU33" s="614">
        <v>1485</v>
      </c>
      <c r="KV33" s="614">
        <v>18148</v>
      </c>
      <c r="KW33" s="1">
        <v>462</v>
      </c>
      <c r="KX33" s="1">
        <v>768</v>
      </c>
      <c r="KY33" s="1">
        <v>57</v>
      </c>
      <c r="KZ33" s="1">
        <v>96</v>
      </c>
      <c r="LA33" s="614">
        <v>54597</v>
      </c>
      <c r="LC33" s="614">
        <v>213786</v>
      </c>
      <c r="LD33" s="614">
        <v>51427</v>
      </c>
      <c r="LG33" s="1" t="s">
        <v>1698</v>
      </c>
      <c r="LH33" s="1" t="s">
        <v>1374</v>
      </c>
      <c r="LI33" s="1" t="s">
        <v>1687</v>
      </c>
      <c r="LJ33" s="1" t="s">
        <v>1688</v>
      </c>
      <c r="LK33" s="1">
        <v>27909</v>
      </c>
      <c r="LL33" s="1">
        <v>4423</v>
      </c>
      <c r="LM33" s="1" t="s">
        <v>1687</v>
      </c>
      <c r="LN33" s="1" t="s">
        <v>1688</v>
      </c>
      <c r="LO33" s="1">
        <v>27909</v>
      </c>
      <c r="LP33" s="1">
        <v>4423</v>
      </c>
      <c r="LQ33" s="1" t="s">
        <v>1689</v>
      </c>
      <c r="LR33" s="1">
        <v>2523352473</v>
      </c>
      <c r="LS33" s="1">
        <v>2523317449</v>
      </c>
      <c r="LT33" s="614">
        <v>69888</v>
      </c>
      <c r="LU33" s="1">
        <v>42.37</v>
      </c>
      <c r="LW33" s="614">
        <v>20707</v>
      </c>
      <c r="LX33" s="1">
        <v>52</v>
      </c>
      <c r="MA33" s="1">
        <v>9</v>
      </c>
      <c r="MB33" s="1" t="s">
        <v>1699</v>
      </c>
      <c r="MC33" s="1">
        <v>0</v>
      </c>
      <c r="MD33" s="1" t="s">
        <v>1360</v>
      </c>
      <c r="ME33" s="1">
        <v>46.49</v>
      </c>
      <c r="MF33" s="1">
        <v>39.130000000000003</v>
      </c>
    </row>
    <row r="34" spans="1:344" x14ac:dyDescent="0.3">
      <c r="A34" s="1" t="s">
        <v>63</v>
      </c>
      <c r="B34" s="1" t="s">
        <v>1700</v>
      </c>
      <c r="C34" s="1" t="s">
        <v>1338</v>
      </c>
      <c r="D34" s="1" t="s">
        <v>1550</v>
      </c>
      <c r="E34" s="1" t="s">
        <v>1340</v>
      </c>
      <c r="F34" s="1" t="s">
        <v>1341</v>
      </c>
      <c r="G34" s="1" t="s">
        <v>1342</v>
      </c>
      <c r="H34" s="1" t="s">
        <v>1343</v>
      </c>
      <c r="I34" s="614">
        <v>52856</v>
      </c>
      <c r="J34" s="1" t="s">
        <v>1344</v>
      </c>
      <c r="K34" s="1">
        <v>598</v>
      </c>
      <c r="L34" s="1">
        <v>226</v>
      </c>
      <c r="M34" s="1">
        <v>141</v>
      </c>
      <c r="N34" s="1">
        <v>0</v>
      </c>
      <c r="O34" s="614">
        <v>5286</v>
      </c>
      <c r="P34" s="1">
        <v>0</v>
      </c>
      <c r="Q34" s="614">
        <v>5145</v>
      </c>
      <c r="R34" s="1">
        <v>519</v>
      </c>
      <c r="S34" s="614">
        <v>105780</v>
      </c>
      <c r="W34" s="1">
        <v>1</v>
      </c>
      <c r="X34" s="1" t="s">
        <v>1701</v>
      </c>
      <c r="Y34" s="1" t="s">
        <v>1702</v>
      </c>
      <c r="Z34" s="1">
        <v>27886</v>
      </c>
      <c r="AA34" s="1">
        <v>3818</v>
      </c>
      <c r="AB34" s="1" t="s">
        <v>1701</v>
      </c>
      <c r="AC34" s="1" t="s">
        <v>1702</v>
      </c>
      <c r="AD34" s="1">
        <v>27886</v>
      </c>
      <c r="AE34" s="1">
        <v>1</v>
      </c>
      <c r="AF34" s="1" t="s">
        <v>62</v>
      </c>
      <c r="AH34" s="1" t="s">
        <v>6</v>
      </c>
      <c r="AI34" s="1" t="s">
        <v>1703</v>
      </c>
      <c r="AJ34" s="1" t="s">
        <v>1704</v>
      </c>
      <c r="AK34" s="1" t="s">
        <v>1705</v>
      </c>
      <c r="AL34" s="1" t="s">
        <v>1706</v>
      </c>
      <c r="AM34" s="1" t="s">
        <v>1707</v>
      </c>
      <c r="AN34" s="1" t="s">
        <v>1708</v>
      </c>
      <c r="AO34" s="1" t="s">
        <v>1529</v>
      </c>
      <c r="AP34" s="1" t="s">
        <v>1705</v>
      </c>
      <c r="AQ34" s="1" t="s">
        <v>1706</v>
      </c>
      <c r="AR34" s="1" t="s">
        <v>1709</v>
      </c>
      <c r="AS34" s="1" t="s">
        <v>1710</v>
      </c>
      <c r="AT34" s="1">
        <v>0</v>
      </c>
      <c r="AU34" s="1">
        <v>0</v>
      </c>
      <c r="AV34" s="1">
        <v>0</v>
      </c>
      <c r="AW34" s="616">
        <v>42917</v>
      </c>
      <c r="AX34" s="616">
        <v>43281</v>
      </c>
      <c r="AY34" s="1">
        <v>1</v>
      </c>
      <c r="AZ34" s="1">
        <v>1</v>
      </c>
      <c r="BA34" s="1">
        <v>0</v>
      </c>
      <c r="BB34" s="1">
        <v>1</v>
      </c>
      <c r="BC34" s="1">
        <v>3</v>
      </c>
      <c r="BE34" s="614">
        <v>4750</v>
      </c>
      <c r="BF34" s="1">
        <v>2</v>
      </c>
      <c r="BG34" s="1">
        <v>0</v>
      </c>
      <c r="BH34" s="1">
        <v>2</v>
      </c>
      <c r="BI34" s="1">
        <v>10.5</v>
      </c>
      <c r="BJ34" s="1">
        <v>12.5</v>
      </c>
      <c r="BK34" s="110">
        <v>0.16</v>
      </c>
      <c r="BL34" s="1">
        <v>434</v>
      </c>
      <c r="BM34" s="615">
        <v>51600</v>
      </c>
      <c r="BP34" s="614">
        <v>39000</v>
      </c>
      <c r="DG34" s="615">
        <v>26780</v>
      </c>
      <c r="DH34" s="615">
        <v>28863</v>
      </c>
      <c r="DI34" s="615">
        <v>27822</v>
      </c>
      <c r="DK34" s="615">
        <v>8521</v>
      </c>
      <c r="DL34" s="615">
        <v>28560</v>
      </c>
      <c r="DM34" s="615">
        <v>15574</v>
      </c>
      <c r="DR34" s="615">
        <v>155128</v>
      </c>
      <c r="DS34" s="615">
        <v>373850</v>
      </c>
      <c r="DT34" s="615">
        <v>528978</v>
      </c>
      <c r="DU34" s="615">
        <v>119396</v>
      </c>
      <c r="DV34" s="615">
        <v>285</v>
      </c>
      <c r="DW34" s="615">
        <v>119681</v>
      </c>
      <c r="DX34" s="615">
        <v>0</v>
      </c>
      <c r="DY34" s="615">
        <v>0</v>
      </c>
      <c r="DZ34" s="615">
        <v>0</v>
      </c>
      <c r="EA34" s="615">
        <v>90396</v>
      </c>
      <c r="EB34" s="615">
        <v>739055</v>
      </c>
      <c r="EC34" s="615">
        <v>338410</v>
      </c>
      <c r="ED34" s="615">
        <v>125541</v>
      </c>
      <c r="EE34" s="615">
        <v>463951</v>
      </c>
      <c r="EF34" s="615">
        <v>47572</v>
      </c>
      <c r="EG34" s="615">
        <v>2616</v>
      </c>
      <c r="EH34" s="615">
        <v>255</v>
      </c>
      <c r="EI34" s="615">
        <v>50443</v>
      </c>
      <c r="EJ34" s="615">
        <v>175381</v>
      </c>
      <c r="EK34" s="615">
        <v>689775</v>
      </c>
      <c r="EL34" s="615">
        <v>49280</v>
      </c>
      <c r="EM34" s="110">
        <v>6.6699999999999995E-2</v>
      </c>
      <c r="EN34" s="615">
        <v>0</v>
      </c>
      <c r="EO34" s="615">
        <v>0</v>
      </c>
      <c r="EP34" s="615">
        <v>0</v>
      </c>
      <c r="EQ34" s="615">
        <v>25000</v>
      </c>
      <c r="ER34" s="615">
        <v>25000</v>
      </c>
      <c r="ES34" s="615">
        <v>24565</v>
      </c>
      <c r="ET34" s="614">
        <v>6111</v>
      </c>
      <c r="EU34" s="614">
        <v>163600</v>
      </c>
      <c r="EV34" s="614">
        <v>37286</v>
      </c>
      <c r="EW34" s="614">
        <v>2053</v>
      </c>
      <c r="EX34" s="614">
        <v>17570</v>
      </c>
      <c r="EY34" s="614">
        <v>29484</v>
      </c>
      <c r="EZ34" s="1">
        <v>814</v>
      </c>
      <c r="FA34" s="614">
        <v>10562</v>
      </c>
      <c r="FB34" s="614">
        <v>66770</v>
      </c>
      <c r="FC34" s="614">
        <v>2867</v>
      </c>
      <c r="FD34" s="614">
        <v>28132</v>
      </c>
      <c r="FE34" s="614">
        <v>97769</v>
      </c>
      <c r="FF34" s="1">
        <v>288</v>
      </c>
      <c r="FG34" s="1">
        <v>97</v>
      </c>
      <c r="FI34" s="614">
        <v>97769</v>
      </c>
      <c r="FJ34" s="614">
        <v>1533</v>
      </c>
      <c r="FK34" s="1">
        <v>811</v>
      </c>
      <c r="FL34" s="1">
        <v>445</v>
      </c>
      <c r="FM34" s="1">
        <v>1</v>
      </c>
      <c r="FN34" s="1">
        <v>89</v>
      </c>
      <c r="FO34" s="1">
        <v>90</v>
      </c>
      <c r="FP34" s="614">
        <v>43153</v>
      </c>
      <c r="FQ34" s="614">
        <v>3563</v>
      </c>
      <c r="FR34" s="1">
        <v>0</v>
      </c>
      <c r="FS34" s="1">
        <v>0</v>
      </c>
      <c r="FT34" s="614">
        <v>11162</v>
      </c>
      <c r="FU34" s="614">
        <v>3168</v>
      </c>
      <c r="FV34" s="1">
        <v>997</v>
      </c>
      <c r="FW34" s="1">
        <v>0</v>
      </c>
      <c r="GF34" s="1">
        <v>320</v>
      </c>
      <c r="GG34" s="1">
        <v>204</v>
      </c>
      <c r="GH34" s="1">
        <v>0</v>
      </c>
      <c r="GI34" s="1">
        <v>0</v>
      </c>
      <c r="GJ34" s="614">
        <v>54635</v>
      </c>
      <c r="GK34" s="614">
        <v>6935</v>
      </c>
      <c r="GL34" s="1">
        <v>997</v>
      </c>
      <c r="GM34" s="1">
        <v>0</v>
      </c>
      <c r="GN34" s="1">
        <v>33</v>
      </c>
      <c r="GP34" s="614">
        <v>22150</v>
      </c>
      <c r="GQ34" s="614">
        <v>1031</v>
      </c>
      <c r="GR34" s="614">
        <v>12215</v>
      </c>
      <c r="GS34" s="614">
        <v>5479</v>
      </c>
      <c r="GT34" s="1">
        <v>607</v>
      </c>
      <c r="GU34" s="614">
        <v>3219</v>
      </c>
      <c r="GV34" s="614">
        <v>27629</v>
      </c>
      <c r="GW34" s="614">
        <v>1638</v>
      </c>
      <c r="GX34" s="614">
        <v>15434</v>
      </c>
      <c r="GY34" s="614">
        <v>44701</v>
      </c>
      <c r="GZ34" s="1">
        <v>91</v>
      </c>
      <c r="HA34" s="614">
        <v>44792</v>
      </c>
      <c r="HB34" s="1">
        <v>793</v>
      </c>
      <c r="HC34" s="614">
        <v>3740</v>
      </c>
      <c r="HD34" s="1">
        <v>0</v>
      </c>
      <c r="HE34" s="1">
        <v>0</v>
      </c>
      <c r="HF34" s="614">
        <v>4533</v>
      </c>
      <c r="HG34" s="614">
        <v>49325</v>
      </c>
      <c r="HH34" s="1">
        <v>35</v>
      </c>
      <c r="HI34" s="1">
        <v>323</v>
      </c>
      <c r="HJ34" s="1">
        <v>358</v>
      </c>
      <c r="HK34" s="1">
        <v>217</v>
      </c>
      <c r="HL34" s="1">
        <v>2</v>
      </c>
      <c r="HM34" s="1">
        <v>219</v>
      </c>
      <c r="HN34" s="1">
        <v>0</v>
      </c>
      <c r="HO34" s="1">
        <v>1</v>
      </c>
      <c r="HP34" s="1">
        <v>1</v>
      </c>
      <c r="HQ34" s="1">
        <v>0</v>
      </c>
      <c r="HR34" s="1">
        <v>578</v>
      </c>
      <c r="HS34" s="614">
        <v>1119</v>
      </c>
      <c r="HT34" s="614">
        <v>4351</v>
      </c>
      <c r="HU34" s="614">
        <v>5470</v>
      </c>
      <c r="HV34" s="614">
        <v>6048</v>
      </c>
      <c r="HW34" s="614">
        <v>1012</v>
      </c>
      <c r="HX34" s="614">
        <v>4753</v>
      </c>
      <c r="HY34" s="614">
        <v>49903</v>
      </c>
      <c r="HZ34" s="614">
        <v>49903</v>
      </c>
      <c r="IA34" s="614">
        <v>55373</v>
      </c>
      <c r="IB34" s="614">
        <v>17072</v>
      </c>
      <c r="IC34" s="1">
        <v>32</v>
      </c>
      <c r="IF34" s="1">
        <v>1</v>
      </c>
      <c r="IG34" s="110">
        <v>1.11E-2</v>
      </c>
      <c r="IH34" s="110">
        <v>5.9999999999999995E-4</v>
      </c>
      <c r="II34" s="110">
        <v>0.38240000000000002</v>
      </c>
      <c r="IJ34" s="110">
        <v>0</v>
      </c>
      <c r="IK34" s="110">
        <v>0.33400000000000002</v>
      </c>
      <c r="IL34" s="110">
        <v>5.9999999999999995E-4</v>
      </c>
      <c r="IM34" s="110">
        <v>0.59760000000000002</v>
      </c>
      <c r="IN34" s="110">
        <v>5.1799999999999999E-2</v>
      </c>
      <c r="IO34" s="110">
        <v>0.34210000000000002</v>
      </c>
      <c r="IP34" s="110">
        <v>0.61699999999999999</v>
      </c>
      <c r="IQ34" s="110">
        <v>0.98839999999999995</v>
      </c>
      <c r="IR34" s="110">
        <v>1.1599999999999999E-2</v>
      </c>
      <c r="IS34" s="614">
        <v>14266</v>
      </c>
      <c r="IT34" s="614">
        <v>4191</v>
      </c>
      <c r="IU34" s="614">
        <v>18457</v>
      </c>
      <c r="IV34" s="110">
        <v>0.34920000000000001</v>
      </c>
      <c r="IW34" s="614">
        <v>131033</v>
      </c>
      <c r="IY34" s="1">
        <v>65</v>
      </c>
      <c r="IZ34" s="1">
        <v>0</v>
      </c>
      <c r="JA34" s="1">
        <v>61</v>
      </c>
      <c r="JB34" s="1">
        <v>62</v>
      </c>
      <c r="JC34" s="1">
        <v>0</v>
      </c>
      <c r="JD34" s="1">
        <v>506</v>
      </c>
      <c r="JE34" s="1">
        <v>127</v>
      </c>
      <c r="JF34" s="1">
        <v>0</v>
      </c>
      <c r="JG34" s="1">
        <v>567</v>
      </c>
      <c r="JH34" s="1">
        <v>694</v>
      </c>
      <c r="JI34" s="1">
        <v>126</v>
      </c>
      <c r="JJ34" s="1">
        <v>568</v>
      </c>
      <c r="JK34" s="1">
        <v>0</v>
      </c>
      <c r="JL34" s="1">
        <v>0</v>
      </c>
      <c r="JM34" s="1">
        <v>0</v>
      </c>
      <c r="JN34" s="1">
        <v>0</v>
      </c>
      <c r="JO34" s="1">
        <v>0</v>
      </c>
      <c r="JP34" s="1">
        <v>0</v>
      </c>
      <c r="JQ34" s="1">
        <v>0</v>
      </c>
      <c r="JR34" s="1">
        <v>0</v>
      </c>
      <c r="JS34" s="1">
        <v>0</v>
      </c>
      <c r="JT34" s="1">
        <v>0</v>
      </c>
      <c r="JU34" s="1">
        <v>724</v>
      </c>
      <c r="JV34" s="1">
        <v>0</v>
      </c>
      <c r="JW34" s="614">
        <v>2255</v>
      </c>
      <c r="JX34" s="1">
        <v>639</v>
      </c>
      <c r="JY34" s="1">
        <v>0</v>
      </c>
      <c r="JZ34" s="614">
        <v>14137</v>
      </c>
      <c r="KA34" s="614">
        <v>1363</v>
      </c>
      <c r="KB34" s="1">
        <v>0</v>
      </c>
      <c r="KC34" s="614">
        <v>16392</v>
      </c>
      <c r="KD34" s="614">
        <v>17755</v>
      </c>
      <c r="KE34" s="614">
        <v>2979</v>
      </c>
      <c r="KF34" s="614">
        <v>14776</v>
      </c>
      <c r="KG34" s="1">
        <v>25.58</v>
      </c>
      <c r="KH34" s="1">
        <v>10.73</v>
      </c>
      <c r="KI34" s="1">
        <v>28.91</v>
      </c>
      <c r="KJ34" s="1">
        <v>0.08</v>
      </c>
      <c r="KK34" s="1">
        <v>0.92</v>
      </c>
      <c r="KL34" s="1">
        <v>0.18</v>
      </c>
      <c r="KM34" s="1">
        <v>0</v>
      </c>
      <c r="KN34" s="1">
        <v>0.82</v>
      </c>
      <c r="KO34" s="1">
        <v>0.18</v>
      </c>
      <c r="KP34" s="1">
        <v>0.82</v>
      </c>
      <c r="KQ34" s="1">
        <v>0</v>
      </c>
      <c r="KS34" s="614">
        <v>6702</v>
      </c>
      <c r="KU34" s="1">
        <v>533</v>
      </c>
      <c r="KV34" s="614">
        <v>3183</v>
      </c>
      <c r="KW34" s="1">
        <v>26</v>
      </c>
      <c r="KX34" s="1">
        <v>67</v>
      </c>
      <c r="KY34" s="1">
        <v>18</v>
      </c>
      <c r="KZ34" s="1">
        <v>34</v>
      </c>
      <c r="LA34" s="614">
        <v>24403</v>
      </c>
      <c r="LC34" s="614">
        <v>70727</v>
      </c>
      <c r="LD34" s="614">
        <v>36301</v>
      </c>
      <c r="LG34" s="1" t="s">
        <v>62</v>
      </c>
      <c r="LH34" s="1" t="s">
        <v>193</v>
      </c>
      <c r="LI34" s="1" t="s">
        <v>1701</v>
      </c>
      <c r="LJ34" s="1" t="s">
        <v>1702</v>
      </c>
      <c r="LK34" s="1">
        <v>27886</v>
      </c>
      <c r="LL34" s="1">
        <v>3818</v>
      </c>
      <c r="LM34" s="1" t="s">
        <v>1701</v>
      </c>
      <c r="LN34" s="1" t="s">
        <v>1702</v>
      </c>
      <c r="LO34" s="1">
        <v>27886</v>
      </c>
      <c r="LP34" s="1">
        <v>3818</v>
      </c>
      <c r="LQ34" s="1" t="s">
        <v>1703</v>
      </c>
      <c r="LR34" s="1">
        <v>2528231141</v>
      </c>
      <c r="LS34" s="1">
        <v>2528237699</v>
      </c>
      <c r="LT34" s="614">
        <v>23450</v>
      </c>
      <c r="LU34" s="1">
        <v>12.5</v>
      </c>
      <c r="LW34" s="614">
        <v>4750</v>
      </c>
      <c r="LX34" s="1">
        <v>52</v>
      </c>
      <c r="MA34" s="1">
        <v>2</v>
      </c>
      <c r="MB34" s="1" t="s">
        <v>1711</v>
      </c>
      <c r="MC34" s="1">
        <v>0</v>
      </c>
      <c r="MD34" s="1" t="s">
        <v>1360</v>
      </c>
      <c r="ME34" s="1">
        <v>945.13</v>
      </c>
      <c r="MF34" s="1">
        <v>945.02</v>
      </c>
    </row>
    <row r="35" spans="1:344" x14ac:dyDescent="0.3">
      <c r="A35" s="1" t="s">
        <v>65</v>
      </c>
      <c r="B35" s="1" t="s">
        <v>1712</v>
      </c>
      <c r="C35" s="1" t="s">
        <v>1338</v>
      </c>
      <c r="D35" s="1" t="s">
        <v>1535</v>
      </c>
      <c r="E35" s="1" t="s">
        <v>1510</v>
      </c>
      <c r="F35" s="1" t="s">
        <v>1341</v>
      </c>
      <c r="G35" s="1" t="s">
        <v>1536</v>
      </c>
      <c r="H35" s="1" t="s">
        <v>1343</v>
      </c>
      <c r="I35" s="614">
        <v>4645</v>
      </c>
      <c r="J35" s="1" t="s">
        <v>1344</v>
      </c>
      <c r="K35" s="1">
        <v>65</v>
      </c>
      <c r="L35" s="1">
        <v>5</v>
      </c>
      <c r="M35" s="1">
        <v>52</v>
      </c>
      <c r="N35" s="1">
        <v>2</v>
      </c>
      <c r="O35" s="1">
        <v>542</v>
      </c>
      <c r="P35" s="1">
        <v>8</v>
      </c>
      <c r="Q35" s="614">
        <v>1710</v>
      </c>
      <c r="R35" s="1">
        <v>369</v>
      </c>
      <c r="W35" s="1">
        <v>1</v>
      </c>
      <c r="X35" s="1" t="s">
        <v>1713</v>
      </c>
      <c r="Y35" s="1" t="s">
        <v>1714</v>
      </c>
      <c r="Z35" s="1">
        <v>27828</v>
      </c>
      <c r="AB35" s="1" t="s">
        <v>1713</v>
      </c>
      <c r="AC35" s="1" t="s">
        <v>1714</v>
      </c>
      <c r="AD35" s="1">
        <v>27828</v>
      </c>
      <c r="AE35" s="1">
        <v>2</v>
      </c>
      <c r="AF35" s="1" t="s">
        <v>64</v>
      </c>
      <c r="AH35" s="1" t="s">
        <v>39</v>
      </c>
      <c r="AI35" s="1" t="s">
        <v>1715</v>
      </c>
      <c r="AJ35" s="1" t="s">
        <v>1716</v>
      </c>
      <c r="AK35" s="1" t="s">
        <v>1717</v>
      </c>
      <c r="AM35" s="1" t="s">
        <v>1718</v>
      </c>
      <c r="AN35" s="1" t="s">
        <v>1716</v>
      </c>
      <c r="AO35" s="1" t="s">
        <v>299</v>
      </c>
      <c r="AP35" s="1" t="s">
        <v>1717</v>
      </c>
      <c r="AR35" s="1" t="s">
        <v>1718</v>
      </c>
      <c r="AS35" s="1" t="s">
        <v>1719</v>
      </c>
      <c r="AT35" s="1">
        <v>0</v>
      </c>
      <c r="AU35" s="1">
        <v>0</v>
      </c>
      <c r="AV35" s="1">
        <v>0</v>
      </c>
      <c r="AW35" s="616">
        <v>42917</v>
      </c>
      <c r="AX35" s="616">
        <v>43281</v>
      </c>
      <c r="AY35" s="1">
        <v>1</v>
      </c>
      <c r="AZ35" s="1">
        <v>0</v>
      </c>
      <c r="BA35" s="1">
        <v>0</v>
      </c>
      <c r="BB35" s="1">
        <v>0</v>
      </c>
      <c r="BC35" s="1">
        <v>1</v>
      </c>
      <c r="BE35" s="614">
        <v>3068</v>
      </c>
      <c r="BF35" s="1">
        <v>1</v>
      </c>
      <c r="BG35" s="1">
        <v>1</v>
      </c>
      <c r="BH35" s="1">
        <v>2</v>
      </c>
      <c r="BI35" s="1">
        <v>2</v>
      </c>
      <c r="BJ35" s="1">
        <v>4</v>
      </c>
      <c r="BK35" s="110">
        <v>0.25</v>
      </c>
      <c r="BL35" s="1">
        <v>98</v>
      </c>
      <c r="BM35" s="615">
        <v>61742</v>
      </c>
      <c r="BU35" s="615">
        <v>36134</v>
      </c>
      <c r="BV35" s="615">
        <v>54201</v>
      </c>
      <c r="BW35" s="615">
        <v>40316</v>
      </c>
      <c r="DG35" s="615">
        <v>28312</v>
      </c>
      <c r="DH35" s="615">
        <v>42468</v>
      </c>
      <c r="DI35" s="615">
        <v>30919</v>
      </c>
      <c r="DK35" s="615">
        <v>26964</v>
      </c>
      <c r="DL35" s="615">
        <v>40446</v>
      </c>
      <c r="DM35" s="615">
        <v>31387</v>
      </c>
      <c r="DR35" s="615">
        <v>344797</v>
      </c>
      <c r="DS35" s="615">
        <v>10000</v>
      </c>
      <c r="DT35" s="615">
        <v>354797</v>
      </c>
      <c r="DU35" s="615">
        <v>3667</v>
      </c>
      <c r="DV35" s="615">
        <v>0</v>
      </c>
      <c r="DW35" s="615">
        <v>3667</v>
      </c>
      <c r="DX35" s="615">
        <v>16159</v>
      </c>
      <c r="DY35" s="615">
        <v>0</v>
      </c>
      <c r="DZ35" s="615">
        <v>16159</v>
      </c>
      <c r="EA35" s="615">
        <v>0</v>
      </c>
      <c r="EB35" s="615">
        <v>374623</v>
      </c>
      <c r="EC35" s="615">
        <v>185220</v>
      </c>
      <c r="ED35" s="615">
        <v>97947</v>
      </c>
      <c r="EE35" s="615">
        <v>283167</v>
      </c>
      <c r="EF35" s="615">
        <v>22791</v>
      </c>
      <c r="EG35" s="615">
        <v>3986</v>
      </c>
      <c r="EH35" s="615">
        <v>3717</v>
      </c>
      <c r="EI35" s="615">
        <v>30494</v>
      </c>
      <c r="EJ35" s="615">
        <v>60962</v>
      </c>
      <c r="EK35" s="615">
        <v>374623</v>
      </c>
      <c r="EL35" s="615">
        <v>0</v>
      </c>
      <c r="EM35" s="110">
        <v>0</v>
      </c>
      <c r="EN35" s="615">
        <v>0</v>
      </c>
      <c r="EO35" s="615">
        <v>0</v>
      </c>
      <c r="EP35" s="615">
        <v>0</v>
      </c>
      <c r="EQ35" s="615">
        <v>0</v>
      </c>
      <c r="ER35" s="615">
        <v>0</v>
      </c>
      <c r="ES35" s="615">
        <v>0</v>
      </c>
      <c r="ET35" s="614">
        <v>8048</v>
      </c>
      <c r="EU35" s="614">
        <v>128922</v>
      </c>
      <c r="EV35" s="614">
        <v>6596</v>
      </c>
      <c r="EW35" s="614">
        <v>1783</v>
      </c>
      <c r="EX35" s="614">
        <v>8213</v>
      </c>
      <c r="EY35" s="614">
        <v>9399</v>
      </c>
      <c r="EZ35" s="614">
        <v>1518</v>
      </c>
      <c r="FA35" s="614">
        <v>3901</v>
      </c>
      <c r="FB35" s="614">
        <v>15995</v>
      </c>
      <c r="FC35" s="614">
        <v>3301</v>
      </c>
      <c r="FD35" s="614">
        <v>12114</v>
      </c>
      <c r="FE35" s="614">
        <v>31410</v>
      </c>
      <c r="FF35" s="1">
        <v>537</v>
      </c>
      <c r="FG35" s="1">
        <v>86</v>
      </c>
      <c r="FI35" s="614">
        <v>31410</v>
      </c>
      <c r="FJ35" s="1">
        <v>472</v>
      </c>
      <c r="FK35" s="614">
        <v>1198</v>
      </c>
      <c r="FL35" s="1">
        <v>11</v>
      </c>
      <c r="FM35" s="1">
        <v>4</v>
      </c>
      <c r="FN35" s="1">
        <v>89</v>
      </c>
      <c r="FO35" s="1">
        <v>93</v>
      </c>
      <c r="FP35" s="614">
        <v>43153</v>
      </c>
      <c r="FQ35" s="614">
        <v>3563</v>
      </c>
      <c r="FR35" s="1">
        <v>0</v>
      </c>
      <c r="FS35" s="1">
        <v>0</v>
      </c>
      <c r="FT35" s="614">
        <v>11162</v>
      </c>
      <c r="FU35" s="614">
        <v>3168</v>
      </c>
      <c r="FV35" s="1">
        <v>997</v>
      </c>
      <c r="FX35" s="614">
        <v>29733</v>
      </c>
      <c r="FY35" s="614">
        <v>2815</v>
      </c>
      <c r="FZ35" s="1">
        <v>284</v>
      </c>
      <c r="GA35" s="1">
        <v>0</v>
      </c>
      <c r="GF35" s="1">
        <v>190</v>
      </c>
      <c r="GG35" s="1">
        <v>0</v>
      </c>
      <c r="GH35" s="1">
        <v>0</v>
      </c>
      <c r="GI35" s="1">
        <v>50</v>
      </c>
      <c r="GJ35" s="614">
        <v>84238</v>
      </c>
      <c r="GK35" s="614">
        <v>9546</v>
      </c>
      <c r="GL35" s="614">
        <v>1281</v>
      </c>
      <c r="GM35" s="1">
        <v>50</v>
      </c>
      <c r="GN35" s="1">
        <v>20</v>
      </c>
      <c r="GP35" s="614">
        <v>7135</v>
      </c>
      <c r="GQ35" s="1">
        <v>930</v>
      </c>
      <c r="GR35" s="614">
        <v>4765</v>
      </c>
      <c r="GS35" s="614">
        <v>2255</v>
      </c>
      <c r="GT35" s="1">
        <v>173</v>
      </c>
      <c r="GU35" s="1">
        <v>585</v>
      </c>
      <c r="GV35" s="614">
        <v>9390</v>
      </c>
      <c r="GW35" s="614">
        <v>1103</v>
      </c>
      <c r="GX35" s="614">
        <v>5350</v>
      </c>
      <c r="GY35" s="614">
        <v>15843</v>
      </c>
      <c r="GZ35" s="1">
        <v>889</v>
      </c>
      <c r="HA35" s="614">
        <v>22114</v>
      </c>
      <c r="HB35" s="1">
        <v>307</v>
      </c>
      <c r="HC35" s="614">
        <v>2672</v>
      </c>
      <c r="HD35" s="614">
        <v>5382</v>
      </c>
      <c r="HE35" s="1">
        <v>364</v>
      </c>
      <c r="HF35" s="614">
        <v>3343</v>
      </c>
      <c r="HG35" s="614">
        <v>25457</v>
      </c>
      <c r="HH35" s="1">
        <v>162</v>
      </c>
      <c r="HI35" s="614">
        <v>2139</v>
      </c>
      <c r="HJ35" s="614">
        <v>2301</v>
      </c>
      <c r="HK35" s="1">
        <v>13</v>
      </c>
      <c r="HL35" s="1">
        <v>623</v>
      </c>
      <c r="HM35" s="1">
        <v>636</v>
      </c>
      <c r="HN35" s="1">
        <v>0</v>
      </c>
      <c r="HO35" s="1">
        <v>19</v>
      </c>
      <c r="HP35" s="1">
        <v>19</v>
      </c>
      <c r="HQ35" s="1">
        <v>41</v>
      </c>
      <c r="HR35" s="614">
        <v>2997</v>
      </c>
      <c r="HS35" s="1">
        <v>311</v>
      </c>
      <c r="HT35" s="614">
        <v>3649</v>
      </c>
      <c r="HU35" s="614">
        <v>3960</v>
      </c>
      <c r="HV35" s="614">
        <v>6957</v>
      </c>
      <c r="HW35" s="1">
        <v>943</v>
      </c>
      <c r="HX35" s="614">
        <v>3634</v>
      </c>
      <c r="HY35" s="614">
        <v>28454</v>
      </c>
      <c r="HZ35" s="614">
        <v>28454</v>
      </c>
      <c r="IA35" s="614">
        <v>32414</v>
      </c>
      <c r="IB35" s="614">
        <v>7193</v>
      </c>
      <c r="IC35" s="1">
        <v>377</v>
      </c>
      <c r="IF35" s="1">
        <v>1</v>
      </c>
      <c r="IG35" s="110">
        <v>1.9199999999999998E-2</v>
      </c>
      <c r="IH35" s="110">
        <v>6.9999999999999999E-4</v>
      </c>
      <c r="II35" s="110">
        <v>0.73780000000000001</v>
      </c>
      <c r="IJ35" s="110">
        <v>0</v>
      </c>
      <c r="IK35" s="110">
        <v>0.65339999999999998</v>
      </c>
      <c r="IL35" s="110">
        <v>6.9999999999999999E-4</v>
      </c>
      <c r="IM35" s="110">
        <v>0.24360000000000001</v>
      </c>
      <c r="IN35" s="110">
        <v>7.7700000000000005E-2</v>
      </c>
      <c r="IO35" s="110">
        <v>0.25280000000000002</v>
      </c>
      <c r="IP35" s="110">
        <v>0.26150000000000001</v>
      </c>
      <c r="IQ35" s="110">
        <v>0.89470000000000005</v>
      </c>
      <c r="IR35" s="110">
        <v>0.1053</v>
      </c>
      <c r="IS35" s="614">
        <v>5509</v>
      </c>
      <c r="IT35" s="614">
        <v>31462</v>
      </c>
      <c r="IU35" s="614">
        <v>36971</v>
      </c>
      <c r="IV35" s="110">
        <v>7.9592999999999998</v>
      </c>
      <c r="IW35" s="614">
        <v>32385</v>
      </c>
      <c r="IY35" s="1">
        <v>110</v>
      </c>
      <c r="IZ35" s="1">
        <v>9</v>
      </c>
      <c r="JA35" s="1">
        <v>211</v>
      </c>
      <c r="JB35" s="1">
        <v>10</v>
      </c>
      <c r="JC35" s="1">
        <v>0</v>
      </c>
      <c r="JD35" s="1">
        <v>96</v>
      </c>
      <c r="JE35" s="1">
        <v>120</v>
      </c>
      <c r="JF35" s="1">
        <v>9</v>
      </c>
      <c r="JG35" s="1">
        <v>307</v>
      </c>
      <c r="JH35" s="1">
        <v>436</v>
      </c>
      <c r="JI35" s="1">
        <v>330</v>
      </c>
      <c r="JJ35" s="1">
        <v>106</v>
      </c>
      <c r="JK35" s="1">
        <v>144</v>
      </c>
      <c r="JL35" s="1">
        <v>288</v>
      </c>
      <c r="JM35" s="1">
        <v>30</v>
      </c>
      <c r="JN35" s="1">
        <v>30</v>
      </c>
      <c r="JO35" s="1">
        <v>152</v>
      </c>
      <c r="JP35" s="614">
        <v>1677</v>
      </c>
      <c r="JQ35" s="1">
        <v>0</v>
      </c>
      <c r="JR35" s="1">
        <v>0</v>
      </c>
      <c r="JS35" s="1">
        <v>17</v>
      </c>
      <c r="JT35" s="1">
        <v>452</v>
      </c>
      <c r="JU35" s="614">
        <v>3280</v>
      </c>
      <c r="JV35" s="1">
        <v>15</v>
      </c>
      <c r="JW35" s="614">
        <v>3813</v>
      </c>
      <c r="JX35" s="1">
        <v>150</v>
      </c>
      <c r="JY35" s="1">
        <v>0</v>
      </c>
      <c r="JZ35" s="614">
        <v>1633</v>
      </c>
      <c r="KA35" s="614">
        <v>3430</v>
      </c>
      <c r="KB35" s="1">
        <v>15</v>
      </c>
      <c r="KC35" s="614">
        <v>5446</v>
      </c>
      <c r="KD35" s="614">
        <v>8891</v>
      </c>
      <c r="KE35" s="614">
        <v>7108</v>
      </c>
      <c r="KF35" s="614">
        <v>1783</v>
      </c>
      <c r="KG35" s="1">
        <v>20.39</v>
      </c>
      <c r="KH35" s="1">
        <v>28.58</v>
      </c>
      <c r="KI35" s="1">
        <v>17.739999999999998</v>
      </c>
      <c r="KJ35" s="1">
        <v>0.39</v>
      </c>
      <c r="KK35" s="1">
        <v>0.61</v>
      </c>
      <c r="KL35" s="1">
        <v>0.28000000000000003</v>
      </c>
      <c r="KM35" s="1">
        <v>0.02</v>
      </c>
      <c r="KN35" s="1">
        <v>0.7</v>
      </c>
      <c r="KO35" s="1">
        <v>0.76</v>
      </c>
      <c r="KP35" s="1">
        <v>0.24</v>
      </c>
      <c r="KQ35" s="1">
        <v>0</v>
      </c>
      <c r="KR35" s="1">
        <v>1.67</v>
      </c>
      <c r="KS35" s="614">
        <v>10062</v>
      </c>
      <c r="KU35" s="1">
        <v>201</v>
      </c>
      <c r="KW35" s="614">
        <v>2173</v>
      </c>
      <c r="KX35" s="614">
        <v>1136</v>
      </c>
      <c r="KY35" s="1">
        <v>7</v>
      </c>
      <c r="KZ35" s="1">
        <v>20</v>
      </c>
      <c r="LA35" s="614">
        <v>6860</v>
      </c>
      <c r="LC35" s="614">
        <v>24587</v>
      </c>
      <c r="LD35" s="614">
        <v>5854</v>
      </c>
      <c r="LG35" s="1" t="s">
        <v>64</v>
      </c>
      <c r="LH35" s="1" t="s">
        <v>1358</v>
      </c>
      <c r="LI35" s="1" t="s">
        <v>1713</v>
      </c>
      <c r="LJ35" s="1" t="s">
        <v>1714</v>
      </c>
      <c r="LK35" s="1">
        <v>27828</v>
      </c>
      <c r="LL35" s="1">
        <v>1621</v>
      </c>
      <c r="LM35" s="1" t="s">
        <v>1713</v>
      </c>
      <c r="LN35" s="1" t="s">
        <v>1714</v>
      </c>
      <c r="LO35" s="1">
        <v>27828</v>
      </c>
      <c r="LP35" s="1">
        <v>1621</v>
      </c>
      <c r="LQ35" s="1" t="s">
        <v>1715</v>
      </c>
      <c r="LR35" s="1">
        <v>2527533355</v>
      </c>
      <c r="LT35" s="614">
        <v>9366</v>
      </c>
      <c r="LU35" s="1">
        <v>4</v>
      </c>
      <c r="LW35" s="614">
        <v>3068</v>
      </c>
      <c r="LX35" s="1">
        <v>52</v>
      </c>
      <c r="MA35" s="1">
        <v>2</v>
      </c>
      <c r="MB35" s="1" t="s">
        <v>1720</v>
      </c>
      <c r="MC35" s="1">
        <v>0</v>
      </c>
      <c r="MD35" s="1" t="s">
        <v>1360</v>
      </c>
      <c r="ME35" s="1">
        <v>50</v>
      </c>
      <c r="MF35" s="1">
        <v>300</v>
      </c>
    </row>
    <row r="36" spans="1:344" x14ac:dyDescent="0.3">
      <c r="A36" s="1" t="s">
        <v>67</v>
      </c>
      <c r="B36" s="1" t="s">
        <v>1721</v>
      </c>
      <c r="C36" s="1" t="s">
        <v>1338</v>
      </c>
      <c r="D36" s="1" t="s">
        <v>1362</v>
      </c>
      <c r="E36" s="1" t="s">
        <v>1340</v>
      </c>
      <c r="F36" s="1" t="s">
        <v>1341</v>
      </c>
      <c r="G36" s="1" t="s">
        <v>1363</v>
      </c>
      <c r="H36" s="1" t="s">
        <v>1343</v>
      </c>
      <c r="I36" s="614">
        <v>93528</v>
      </c>
      <c r="J36" s="1" t="s">
        <v>1344</v>
      </c>
      <c r="K36" s="614">
        <v>1695</v>
      </c>
      <c r="L36" s="1">
        <v>392</v>
      </c>
      <c r="M36" s="1">
        <v>359</v>
      </c>
      <c r="N36" s="1">
        <v>149</v>
      </c>
      <c r="O36" s="614">
        <v>10705</v>
      </c>
      <c r="P36" s="614">
        <v>1948</v>
      </c>
      <c r="Q36" s="614">
        <v>34813</v>
      </c>
      <c r="R36" s="614">
        <v>3681</v>
      </c>
      <c r="S36" s="614">
        <v>1092913</v>
      </c>
      <c r="T36" s="614">
        <v>496737</v>
      </c>
      <c r="W36" s="1">
        <v>2</v>
      </c>
      <c r="X36" s="1" t="s">
        <v>1722</v>
      </c>
      <c r="Y36" s="1" t="s">
        <v>1723</v>
      </c>
      <c r="Z36" s="1">
        <v>28713</v>
      </c>
      <c r="AA36" s="1">
        <v>5667</v>
      </c>
      <c r="AB36" s="1" t="s">
        <v>1722</v>
      </c>
      <c r="AC36" s="1" t="s">
        <v>1723</v>
      </c>
      <c r="AD36" s="1">
        <v>28713</v>
      </c>
      <c r="AE36" s="1">
        <v>1</v>
      </c>
      <c r="AF36" s="1" t="s">
        <v>66</v>
      </c>
      <c r="AH36" s="1" t="s">
        <v>9</v>
      </c>
      <c r="AI36" s="1" t="s">
        <v>1724</v>
      </c>
      <c r="AJ36" s="1" t="s">
        <v>1725</v>
      </c>
      <c r="AK36" s="1" t="s">
        <v>1726</v>
      </c>
      <c r="AL36" s="1" t="s">
        <v>1727</v>
      </c>
      <c r="AM36" s="1" t="s">
        <v>1728</v>
      </c>
      <c r="AN36" s="1" t="s">
        <v>1729</v>
      </c>
      <c r="AO36" s="1" t="s">
        <v>1730</v>
      </c>
      <c r="AP36" s="1" t="s">
        <v>1731</v>
      </c>
      <c r="AQ36" s="1" t="s">
        <v>1727</v>
      </c>
      <c r="AR36" s="1" t="s">
        <v>1732</v>
      </c>
      <c r="AS36" s="1" t="s">
        <v>1733</v>
      </c>
      <c r="AT36" s="1">
        <v>0</v>
      </c>
      <c r="AU36" s="1">
        <v>0</v>
      </c>
      <c r="AV36" s="1">
        <v>0</v>
      </c>
      <c r="AW36" s="616">
        <v>42917</v>
      </c>
      <c r="AX36" s="616">
        <v>43281</v>
      </c>
      <c r="AY36" s="1">
        <v>0</v>
      </c>
      <c r="AZ36" s="1">
        <v>6</v>
      </c>
      <c r="BA36" s="1">
        <v>0</v>
      </c>
      <c r="BB36" s="1">
        <v>1</v>
      </c>
      <c r="BC36" s="1">
        <v>7</v>
      </c>
      <c r="BE36" s="614">
        <v>12618</v>
      </c>
      <c r="BF36" s="1">
        <v>8</v>
      </c>
      <c r="BG36" s="1">
        <v>1</v>
      </c>
      <c r="BH36" s="1">
        <v>9</v>
      </c>
      <c r="BI36" s="1">
        <v>55</v>
      </c>
      <c r="BJ36" s="1">
        <v>64</v>
      </c>
      <c r="BK36" s="110">
        <v>0.125</v>
      </c>
      <c r="BL36" s="614">
        <v>4790</v>
      </c>
      <c r="BM36" s="615">
        <v>81132</v>
      </c>
      <c r="BQ36" s="615">
        <v>36088</v>
      </c>
      <c r="BR36" s="615">
        <v>49920</v>
      </c>
      <c r="BS36" s="615">
        <v>43330</v>
      </c>
      <c r="CK36" s="615">
        <v>46592</v>
      </c>
      <c r="CL36" s="615">
        <v>49525</v>
      </c>
      <c r="CM36" s="615">
        <v>48058</v>
      </c>
      <c r="DD36" s="615">
        <v>40560</v>
      </c>
      <c r="DE36" s="615">
        <v>41912</v>
      </c>
      <c r="DF36" s="615">
        <v>41236</v>
      </c>
      <c r="DG36" s="615">
        <v>27352</v>
      </c>
      <c r="DH36" s="615">
        <v>31200</v>
      </c>
      <c r="DI36" s="615">
        <v>29100</v>
      </c>
      <c r="DK36" s="615">
        <v>19240</v>
      </c>
      <c r="DL36" s="615">
        <v>36795</v>
      </c>
      <c r="DM36" s="615">
        <v>23858</v>
      </c>
      <c r="DO36" s="615">
        <v>24232</v>
      </c>
      <c r="DP36" s="615">
        <v>28163</v>
      </c>
      <c r="DQ36" s="615">
        <v>25542</v>
      </c>
      <c r="DR36" s="615">
        <v>17000</v>
      </c>
      <c r="DS36" s="615">
        <v>2302544</v>
      </c>
      <c r="DT36" s="615">
        <v>2319544</v>
      </c>
      <c r="DU36" s="615">
        <v>337435</v>
      </c>
      <c r="DV36" s="615">
        <v>0</v>
      </c>
      <c r="DW36" s="615">
        <v>337435</v>
      </c>
      <c r="DX36" s="615">
        <v>53946</v>
      </c>
      <c r="DY36" s="615">
        <v>0</v>
      </c>
      <c r="DZ36" s="615">
        <v>53946</v>
      </c>
      <c r="EA36" s="615">
        <v>532875</v>
      </c>
      <c r="EB36" s="615">
        <v>3243800</v>
      </c>
      <c r="EC36" s="615">
        <v>1667258</v>
      </c>
      <c r="ED36" s="615">
        <v>671920</v>
      </c>
      <c r="EE36" s="615">
        <v>2339178</v>
      </c>
      <c r="EF36" s="615">
        <v>188253</v>
      </c>
      <c r="EG36" s="615">
        <v>50041</v>
      </c>
      <c r="EH36" s="615">
        <v>41108</v>
      </c>
      <c r="EI36" s="615">
        <v>279402</v>
      </c>
      <c r="EJ36" s="615">
        <v>618272</v>
      </c>
      <c r="EK36" s="615">
        <v>3236852</v>
      </c>
      <c r="EL36" s="615">
        <v>6948</v>
      </c>
      <c r="EM36" s="110">
        <v>2.0999999999999999E-3</v>
      </c>
      <c r="EN36" s="615">
        <v>0</v>
      </c>
      <c r="EO36" s="615">
        <v>0</v>
      </c>
      <c r="EP36" s="615">
        <v>0</v>
      </c>
      <c r="EQ36" s="615">
        <v>0</v>
      </c>
      <c r="ER36" s="615">
        <v>0</v>
      </c>
      <c r="ES36" s="615">
        <v>0</v>
      </c>
      <c r="ET36" s="614">
        <v>38537</v>
      </c>
      <c r="EU36" s="614">
        <v>357464</v>
      </c>
      <c r="EV36" s="614">
        <v>83935</v>
      </c>
      <c r="EW36" s="614">
        <v>5919</v>
      </c>
      <c r="EX36" s="614">
        <v>52068</v>
      </c>
      <c r="EY36" s="614">
        <v>58576</v>
      </c>
      <c r="EZ36" s="614">
        <v>1499</v>
      </c>
      <c r="FA36" s="614">
        <v>22783</v>
      </c>
      <c r="FB36" s="614">
        <v>142511</v>
      </c>
      <c r="FC36" s="614">
        <v>7418</v>
      </c>
      <c r="FD36" s="614">
        <v>74851</v>
      </c>
      <c r="FE36" s="614">
        <v>224780</v>
      </c>
      <c r="FF36" s="614">
        <v>3405</v>
      </c>
      <c r="FG36" s="1">
        <v>405</v>
      </c>
      <c r="FI36" s="614">
        <v>224780</v>
      </c>
      <c r="FJ36" s="614">
        <v>10049</v>
      </c>
      <c r="FK36" s="614">
        <v>16182</v>
      </c>
      <c r="FL36" s="614">
        <v>1392</v>
      </c>
      <c r="FM36" s="1">
        <v>2</v>
      </c>
      <c r="FN36" s="1">
        <v>89</v>
      </c>
      <c r="FO36" s="1">
        <v>91</v>
      </c>
      <c r="FP36" s="614">
        <v>43153</v>
      </c>
      <c r="FQ36" s="614">
        <v>3563</v>
      </c>
      <c r="FR36" s="1">
        <v>0</v>
      </c>
      <c r="FS36" s="1">
        <v>0</v>
      </c>
      <c r="FT36" s="614">
        <v>11162</v>
      </c>
      <c r="FU36" s="614">
        <v>3168</v>
      </c>
      <c r="FV36" s="1">
        <v>997</v>
      </c>
      <c r="FX36" s="614">
        <v>29733</v>
      </c>
      <c r="FY36" s="614">
        <v>2815</v>
      </c>
      <c r="FZ36" s="1">
        <v>284</v>
      </c>
      <c r="GA36" s="1">
        <v>0</v>
      </c>
      <c r="GF36" s="1">
        <v>357</v>
      </c>
      <c r="GG36" s="614">
        <v>5928</v>
      </c>
      <c r="GH36" s="1">
        <v>0</v>
      </c>
      <c r="GI36" s="1">
        <v>0</v>
      </c>
      <c r="GJ36" s="614">
        <v>84405</v>
      </c>
      <c r="GK36" s="614">
        <v>15474</v>
      </c>
      <c r="GL36" s="614">
        <v>1281</v>
      </c>
      <c r="GM36" s="1">
        <v>0</v>
      </c>
      <c r="GN36" s="1">
        <v>210</v>
      </c>
      <c r="GP36" s="614">
        <v>123932</v>
      </c>
      <c r="GQ36" s="614">
        <v>7360</v>
      </c>
      <c r="GR36" s="614">
        <v>83150</v>
      </c>
      <c r="GS36" s="614">
        <v>40516</v>
      </c>
      <c r="GT36" s="614">
        <v>1183</v>
      </c>
      <c r="GU36" s="614">
        <v>22108</v>
      </c>
      <c r="GV36" s="614">
        <v>164448</v>
      </c>
      <c r="GW36" s="614">
        <v>8543</v>
      </c>
      <c r="GX36" s="614">
        <v>105258</v>
      </c>
      <c r="GY36" s="614">
        <v>278249</v>
      </c>
      <c r="GZ36" s="614">
        <v>4924</v>
      </c>
      <c r="HA36" s="614">
        <v>283810</v>
      </c>
      <c r="HB36" s="614">
        <v>21576</v>
      </c>
      <c r="HC36" s="614">
        <v>34902</v>
      </c>
      <c r="HD36" s="1">
        <v>637</v>
      </c>
      <c r="HE36" s="614">
        <v>2842</v>
      </c>
      <c r="HF36" s="614">
        <v>59320</v>
      </c>
      <c r="HG36" s="614">
        <v>343130</v>
      </c>
      <c r="HH36" s="1">
        <v>618</v>
      </c>
      <c r="HI36" s="614">
        <v>44710</v>
      </c>
      <c r="HJ36" s="614">
        <v>45328</v>
      </c>
      <c r="HK36" s="1">
        <v>637</v>
      </c>
      <c r="HL36" s="614">
        <v>13831</v>
      </c>
      <c r="HM36" s="614">
        <v>14468</v>
      </c>
      <c r="HN36" s="1">
        <v>0</v>
      </c>
      <c r="HO36" s="1">
        <v>129</v>
      </c>
      <c r="HP36" s="1">
        <v>129</v>
      </c>
      <c r="HQ36" s="1">
        <v>0</v>
      </c>
      <c r="HR36" s="614">
        <v>59925</v>
      </c>
      <c r="HS36" s="614">
        <v>14569</v>
      </c>
      <c r="HT36" s="614">
        <v>15833</v>
      </c>
      <c r="HU36" s="614">
        <v>30402</v>
      </c>
      <c r="HV36" s="614">
        <v>90327</v>
      </c>
      <c r="HW36" s="614">
        <v>36044</v>
      </c>
      <c r="HX36" s="614">
        <v>71075</v>
      </c>
      <c r="HY36" s="614">
        <v>403055</v>
      </c>
      <c r="HZ36" s="614">
        <v>403055</v>
      </c>
      <c r="IA36" s="614">
        <v>433457</v>
      </c>
      <c r="IB36" s="614">
        <v>121719</v>
      </c>
      <c r="IC36" s="614">
        <v>12576</v>
      </c>
      <c r="IF36" s="1">
        <v>1</v>
      </c>
      <c r="IG36" s="110">
        <v>4.8899999999999999E-2</v>
      </c>
      <c r="IH36" s="110">
        <v>1.1000000000000001E-3</v>
      </c>
      <c r="II36" s="110">
        <v>0.28299999999999997</v>
      </c>
      <c r="IJ36" s="110">
        <v>0</v>
      </c>
      <c r="IK36" s="110">
        <v>0.2361</v>
      </c>
      <c r="IL36" s="110">
        <v>2.9999999999999997E-4</v>
      </c>
      <c r="IM36" s="110">
        <v>0.62880000000000003</v>
      </c>
      <c r="IN36" s="110">
        <v>7.1400000000000005E-2</v>
      </c>
      <c r="IO36" s="110">
        <v>0.30199999999999999</v>
      </c>
      <c r="IP36" s="110">
        <v>0.71679999999999999</v>
      </c>
      <c r="IQ36" s="110">
        <v>0.85129999999999995</v>
      </c>
      <c r="IR36" s="110">
        <v>0.1487</v>
      </c>
      <c r="IS36" s="614">
        <v>44462</v>
      </c>
      <c r="IT36" s="614">
        <v>14062</v>
      </c>
      <c r="IU36" s="614">
        <v>58524</v>
      </c>
      <c r="IV36" s="110">
        <v>0.62570000000000003</v>
      </c>
      <c r="IW36" s="614">
        <v>394714</v>
      </c>
      <c r="IY36" s="1">
        <v>577</v>
      </c>
      <c r="IZ36" s="1">
        <v>107</v>
      </c>
      <c r="JA36" s="1">
        <v>857</v>
      </c>
      <c r="JB36" s="1">
        <v>24</v>
      </c>
      <c r="JC36" s="1">
        <v>1</v>
      </c>
      <c r="JD36" s="1">
        <v>501</v>
      </c>
      <c r="JE36" s="1">
        <v>601</v>
      </c>
      <c r="JF36" s="1">
        <v>108</v>
      </c>
      <c r="JG36" s="614">
        <v>1358</v>
      </c>
      <c r="JH36" s="614">
        <v>2067</v>
      </c>
      <c r="JI36" s="614">
        <v>1541</v>
      </c>
      <c r="JJ36" s="1">
        <v>526</v>
      </c>
      <c r="JK36" s="1">
        <v>27</v>
      </c>
      <c r="JL36" s="1">
        <v>267</v>
      </c>
      <c r="JM36" s="1">
        <v>118</v>
      </c>
      <c r="JN36" s="1">
        <v>503</v>
      </c>
      <c r="JO36" s="1">
        <v>744</v>
      </c>
      <c r="JP36" s="614">
        <v>24250</v>
      </c>
      <c r="JQ36" s="1">
        <v>9</v>
      </c>
      <c r="JR36" s="1">
        <v>103</v>
      </c>
      <c r="JS36" s="1">
        <v>604</v>
      </c>
      <c r="JT36" s="614">
        <v>16682</v>
      </c>
      <c r="JU36" s="614">
        <v>11154</v>
      </c>
      <c r="JV36" s="614">
        <v>2055</v>
      </c>
      <c r="JW36" s="614">
        <v>23065</v>
      </c>
      <c r="JX36" s="1">
        <v>654</v>
      </c>
      <c r="JY36" s="1">
        <v>29</v>
      </c>
      <c r="JZ36" s="614">
        <v>19187</v>
      </c>
      <c r="KA36" s="614">
        <v>11808</v>
      </c>
      <c r="KB36" s="614">
        <v>2084</v>
      </c>
      <c r="KC36" s="614">
        <v>42252</v>
      </c>
      <c r="KD36" s="614">
        <v>56144</v>
      </c>
      <c r="KE36" s="614">
        <v>36274</v>
      </c>
      <c r="KF36" s="614">
        <v>19870</v>
      </c>
      <c r="KG36" s="1">
        <v>27.16</v>
      </c>
      <c r="KH36" s="1">
        <v>19.649999999999999</v>
      </c>
      <c r="KI36" s="1">
        <v>31.11</v>
      </c>
      <c r="KJ36" s="1">
        <v>0.21</v>
      </c>
      <c r="KK36" s="1">
        <v>0.75</v>
      </c>
      <c r="KL36" s="1">
        <v>0.28999999999999998</v>
      </c>
      <c r="KM36" s="1">
        <v>0.05</v>
      </c>
      <c r="KN36" s="1">
        <v>0.66</v>
      </c>
      <c r="KO36" s="1">
        <v>0.75</v>
      </c>
      <c r="KP36" s="1">
        <v>0.25</v>
      </c>
      <c r="KQ36" s="1">
        <v>0.04</v>
      </c>
      <c r="KR36" s="1">
        <v>19.3</v>
      </c>
      <c r="KS36" s="614">
        <v>115385</v>
      </c>
      <c r="KU36" s="614">
        <v>7126</v>
      </c>
      <c r="KV36" s="614">
        <v>32229</v>
      </c>
      <c r="KW36" s="614">
        <v>24448</v>
      </c>
      <c r="KX36" s="614">
        <v>12968</v>
      </c>
      <c r="KY36" s="1">
        <v>101</v>
      </c>
      <c r="KZ36" s="1">
        <v>128</v>
      </c>
      <c r="LA36" s="614">
        <v>43028</v>
      </c>
      <c r="LC36" s="614">
        <v>88902</v>
      </c>
      <c r="LD36" s="614">
        <v>133898</v>
      </c>
      <c r="LG36" s="1" t="s">
        <v>1734</v>
      </c>
      <c r="LH36" s="1" t="s">
        <v>1374</v>
      </c>
      <c r="LI36" s="1" t="s">
        <v>1735</v>
      </c>
      <c r="LJ36" s="1" t="s">
        <v>1736</v>
      </c>
      <c r="LK36" s="1">
        <v>28717</v>
      </c>
      <c r="LL36" s="1">
        <v>2194</v>
      </c>
      <c r="LM36" s="1" t="s">
        <v>1737</v>
      </c>
      <c r="LN36" s="1" t="s">
        <v>1736</v>
      </c>
      <c r="LO36" s="1">
        <v>28717</v>
      </c>
      <c r="LQ36" s="1" t="s">
        <v>1738</v>
      </c>
      <c r="LR36" s="1">
        <v>8287430215</v>
      </c>
      <c r="LS36" s="1">
        <v>8287431638</v>
      </c>
      <c r="LT36" s="614">
        <v>84456</v>
      </c>
      <c r="LU36" s="1">
        <v>47.88</v>
      </c>
      <c r="LW36" s="614">
        <v>12618</v>
      </c>
      <c r="LX36" s="1">
        <v>52</v>
      </c>
      <c r="MA36" s="1">
        <v>8</v>
      </c>
      <c r="MB36" s="1" t="s">
        <v>1739</v>
      </c>
      <c r="MC36" s="1">
        <v>0</v>
      </c>
      <c r="MD36" s="1" t="s">
        <v>1400</v>
      </c>
      <c r="ME36" s="1">
        <v>98.88</v>
      </c>
      <c r="MF36" s="1">
        <v>99.05</v>
      </c>
    </row>
    <row r="37" spans="1:344" x14ac:dyDescent="0.3">
      <c r="A37" s="1" t="s">
        <v>69</v>
      </c>
      <c r="B37" s="1" t="s">
        <v>1740</v>
      </c>
      <c r="C37" s="1" t="s">
        <v>1338</v>
      </c>
      <c r="D37" s="1" t="s">
        <v>1339</v>
      </c>
      <c r="E37" s="1" t="s">
        <v>1340</v>
      </c>
      <c r="F37" s="1" t="s">
        <v>1341</v>
      </c>
      <c r="G37" s="1" t="s">
        <v>1446</v>
      </c>
      <c r="H37" s="1" t="s">
        <v>1343</v>
      </c>
      <c r="I37" s="614">
        <v>372561</v>
      </c>
      <c r="J37" s="1" t="s">
        <v>1344</v>
      </c>
      <c r="K37" s="1">
        <v>834</v>
      </c>
      <c r="L37" s="1">
        <v>309</v>
      </c>
      <c r="M37" s="1">
        <v>220</v>
      </c>
      <c r="N37" s="1">
        <v>106</v>
      </c>
      <c r="O37" s="614">
        <v>10096</v>
      </c>
      <c r="P37" s="614">
        <v>1096</v>
      </c>
      <c r="Q37" s="614">
        <v>141607</v>
      </c>
      <c r="R37" s="614">
        <v>13889</v>
      </c>
      <c r="S37" s="614">
        <v>6672</v>
      </c>
      <c r="T37" s="614">
        <v>2472</v>
      </c>
      <c r="W37" s="1">
        <v>3</v>
      </c>
      <c r="X37" s="1" t="s">
        <v>1741</v>
      </c>
      <c r="Y37" s="1" t="s">
        <v>1742</v>
      </c>
      <c r="Z37" s="1">
        <v>27101</v>
      </c>
      <c r="AA37" s="1">
        <v>4120</v>
      </c>
      <c r="AB37" s="1" t="s">
        <v>1743</v>
      </c>
      <c r="AC37" s="1" t="s">
        <v>1742</v>
      </c>
      <c r="AD37" s="1">
        <v>27101</v>
      </c>
      <c r="AE37" s="1">
        <v>2</v>
      </c>
      <c r="AF37" s="1" t="s">
        <v>68</v>
      </c>
      <c r="AH37" s="1" t="s">
        <v>6</v>
      </c>
      <c r="AI37" s="1" t="s">
        <v>1744</v>
      </c>
      <c r="AJ37" s="1" t="s">
        <v>1745</v>
      </c>
      <c r="AK37" s="1" t="s">
        <v>1746</v>
      </c>
      <c r="AL37" s="1" t="s">
        <v>1747</v>
      </c>
      <c r="AM37" s="1" t="s">
        <v>1748</v>
      </c>
      <c r="AN37" s="1" t="s">
        <v>1745</v>
      </c>
      <c r="AO37" s="1" t="s">
        <v>299</v>
      </c>
      <c r="AP37" s="1" t="s">
        <v>1746</v>
      </c>
      <c r="AR37" s="1" t="s">
        <v>1749</v>
      </c>
      <c r="AS37" s="1" t="s">
        <v>1750</v>
      </c>
      <c r="AT37" s="1">
        <v>0</v>
      </c>
      <c r="AU37" s="1">
        <v>0</v>
      </c>
      <c r="AV37" s="1">
        <v>0</v>
      </c>
      <c r="AW37" s="616">
        <v>42917</v>
      </c>
      <c r="AX37" s="616">
        <v>43281</v>
      </c>
      <c r="AY37" s="1">
        <v>1</v>
      </c>
      <c r="AZ37" s="1">
        <v>11</v>
      </c>
      <c r="BA37" s="1">
        <v>2</v>
      </c>
      <c r="BB37" s="1">
        <v>4</v>
      </c>
      <c r="BC37" s="1">
        <v>18</v>
      </c>
      <c r="BE37" s="614">
        <v>32631</v>
      </c>
      <c r="BF37" s="1">
        <v>46.5</v>
      </c>
      <c r="BG37" s="1">
        <v>1</v>
      </c>
      <c r="BH37" s="1">
        <v>47.5</v>
      </c>
      <c r="BI37" s="1">
        <v>56.3</v>
      </c>
      <c r="BJ37" s="1">
        <v>103.8</v>
      </c>
      <c r="BK37" s="110">
        <v>0.44800000000000001</v>
      </c>
      <c r="BL37" s="614">
        <v>13598</v>
      </c>
      <c r="BM37" s="615">
        <v>137862</v>
      </c>
      <c r="BP37" s="614">
        <v>102398</v>
      </c>
      <c r="BQ37" s="615">
        <v>38668</v>
      </c>
      <c r="BR37" s="615">
        <v>65735</v>
      </c>
      <c r="BS37" s="615">
        <v>52199</v>
      </c>
      <c r="BU37" s="615">
        <v>38668</v>
      </c>
      <c r="BV37" s="615">
        <v>65735</v>
      </c>
      <c r="BW37" s="615">
        <v>52199</v>
      </c>
      <c r="BY37" s="615">
        <v>38668</v>
      </c>
      <c r="BZ37" s="615">
        <v>65735</v>
      </c>
      <c r="CA37" s="614">
        <v>52199</v>
      </c>
      <c r="CC37" s="615">
        <v>38668</v>
      </c>
      <c r="CD37" s="615">
        <v>65735</v>
      </c>
      <c r="CE37" s="615">
        <v>52199</v>
      </c>
      <c r="CG37" s="615">
        <v>38668</v>
      </c>
      <c r="CH37" s="615">
        <v>65735</v>
      </c>
      <c r="CI37" s="614">
        <v>52199</v>
      </c>
      <c r="CK37" s="615">
        <v>42631</v>
      </c>
      <c r="CL37" s="615">
        <v>72473</v>
      </c>
      <c r="CM37" s="615">
        <v>62587</v>
      </c>
      <c r="CN37" s="615">
        <v>36836</v>
      </c>
      <c r="CO37" s="615">
        <v>62605</v>
      </c>
      <c r="CP37" s="615">
        <v>40803</v>
      </c>
      <c r="CR37" s="615">
        <v>36836</v>
      </c>
      <c r="CS37" s="615">
        <v>62605</v>
      </c>
      <c r="CT37" s="615">
        <v>40803</v>
      </c>
      <c r="CV37" s="615">
        <v>36836</v>
      </c>
      <c r="CW37" s="615">
        <v>62605</v>
      </c>
      <c r="CX37" s="615">
        <v>40803</v>
      </c>
      <c r="CZ37" s="615">
        <v>36836</v>
      </c>
      <c r="DA37" s="615">
        <v>62605</v>
      </c>
      <c r="DB37" s="615">
        <v>40803</v>
      </c>
      <c r="DD37" s="615">
        <v>36836</v>
      </c>
      <c r="DE37" s="615">
        <v>62605</v>
      </c>
      <c r="DF37" s="615">
        <v>40803</v>
      </c>
      <c r="DG37" s="615">
        <v>26172</v>
      </c>
      <c r="DH37" s="615">
        <v>44492</v>
      </c>
      <c r="DI37" s="615">
        <v>31583</v>
      </c>
      <c r="DK37" s="615">
        <v>26172</v>
      </c>
      <c r="DL37" s="615">
        <v>44492</v>
      </c>
      <c r="DM37" s="615">
        <v>31583</v>
      </c>
      <c r="DO37" s="615">
        <v>42631</v>
      </c>
      <c r="DP37" s="615">
        <v>72473</v>
      </c>
      <c r="DQ37" s="615">
        <v>63564</v>
      </c>
      <c r="DR37" s="615">
        <v>0</v>
      </c>
      <c r="DS37" s="615">
        <v>7605972</v>
      </c>
      <c r="DT37" s="615">
        <v>7605972</v>
      </c>
      <c r="DU37" s="615">
        <v>301687</v>
      </c>
      <c r="DV37" s="615">
        <v>0</v>
      </c>
      <c r="DW37" s="615">
        <v>301687</v>
      </c>
      <c r="DX37" s="615">
        <v>25884</v>
      </c>
      <c r="DY37" s="615">
        <v>0</v>
      </c>
      <c r="DZ37" s="615">
        <v>25884</v>
      </c>
      <c r="EA37" s="615">
        <v>89469</v>
      </c>
      <c r="EB37" s="615">
        <v>8023012</v>
      </c>
      <c r="EC37" s="615">
        <v>3774174</v>
      </c>
      <c r="ED37" s="615">
        <v>1562661</v>
      </c>
      <c r="EE37" s="615">
        <v>5336835</v>
      </c>
      <c r="EF37" s="615">
        <v>522931</v>
      </c>
      <c r="EG37" s="615">
        <v>301135</v>
      </c>
      <c r="EH37" s="615">
        <v>125225</v>
      </c>
      <c r="EI37" s="615">
        <v>949291</v>
      </c>
      <c r="EJ37" s="615">
        <v>1736886</v>
      </c>
      <c r="EK37" s="615">
        <v>8023012</v>
      </c>
      <c r="EL37" s="615">
        <v>0</v>
      </c>
      <c r="EM37" s="110">
        <v>0</v>
      </c>
      <c r="EN37" s="615">
        <v>0</v>
      </c>
      <c r="EO37" s="615">
        <v>0</v>
      </c>
      <c r="EP37" s="615">
        <v>0</v>
      </c>
      <c r="EQ37" s="615">
        <v>0</v>
      </c>
      <c r="ER37" s="615">
        <v>0</v>
      </c>
      <c r="ES37" s="615">
        <v>0</v>
      </c>
      <c r="ET37" s="614">
        <v>92007</v>
      </c>
      <c r="EU37" s="614">
        <v>832940</v>
      </c>
      <c r="EV37" s="614">
        <v>149464</v>
      </c>
      <c r="EW37" s="614">
        <v>19068</v>
      </c>
      <c r="EX37" s="614">
        <v>127895</v>
      </c>
      <c r="EY37" s="614">
        <v>215077</v>
      </c>
      <c r="EZ37" s="614">
        <v>3114</v>
      </c>
      <c r="FA37" s="614">
        <v>68217</v>
      </c>
      <c r="FB37" s="614">
        <v>364541</v>
      </c>
      <c r="FC37" s="614">
        <v>22182</v>
      </c>
      <c r="FD37" s="614">
        <v>196112</v>
      </c>
      <c r="FE37" s="614">
        <v>582835</v>
      </c>
      <c r="FF37" s="614">
        <v>3685</v>
      </c>
      <c r="FG37" s="614">
        <v>1121</v>
      </c>
      <c r="FI37" s="614">
        <v>582835</v>
      </c>
      <c r="FJ37" s="614">
        <v>30616</v>
      </c>
      <c r="FK37" s="614">
        <v>31007</v>
      </c>
      <c r="FL37" s="1">
        <v>29</v>
      </c>
      <c r="FM37" s="1">
        <v>28</v>
      </c>
      <c r="FN37" s="1">
        <v>89</v>
      </c>
      <c r="FO37" s="1">
        <v>117</v>
      </c>
      <c r="FP37" s="614">
        <v>43153</v>
      </c>
      <c r="FQ37" s="614">
        <v>3563</v>
      </c>
      <c r="FR37" s="1">
        <v>0</v>
      </c>
      <c r="FS37" s="1">
        <v>0</v>
      </c>
      <c r="FT37" s="614">
        <v>11162</v>
      </c>
      <c r="FU37" s="614">
        <v>3168</v>
      </c>
      <c r="FV37" s="1">
        <v>997</v>
      </c>
      <c r="GA37" s="1">
        <v>0</v>
      </c>
      <c r="GB37" s="614">
        <v>49784</v>
      </c>
      <c r="GC37" s="614">
        <v>18719</v>
      </c>
      <c r="GD37" s="1">
        <v>512</v>
      </c>
      <c r="GF37" s="614">
        <v>44820</v>
      </c>
      <c r="GG37" s="614">
        <v>7342</v>
      </c>
      <c r="GH37" s="1">
        <v>248</v>
      </c>
      <c r="GI37" s="1">
        <v>62</v>
      </c>
      <c r="GJ37" s="614">
        <v>148919</v>
      </c>
      <c r="GK37" s="614">
        <v>32792</v>
      </c>
      <c r="GL37" s="614">
        <v>1757</v>
      </c>
      <c r="GM37" s="1">
        <v>62</v>
      </c>
      <c r="GN37" s="1">
        <v>128</v>
      </c>
      <c r="GP37" s="614">
        <v>403638</v>
      </c>
      <c r="GQ37" s="614">
        <v>39231</v>
      </c>
      <c r="GR37" s="614">
        <v>359246</v>
      </c>
      <c r="GS37" s="614">
        <v>175287</v>
      </c>
      <c r="GT37" s="614">
        <v>3302</v>
      </c>
      <c r="GU37" s="614">
        <v>81048</v>
      </c>
      <c r="GV37" s="614">
        <v>578925</v>
      </c>
      <c r="GW37" s="614">
        <v>42533</v>
      </c>
      <c r="GX37" s="614">
        <v>440294</v>
      </c>
      <c r="GY37" s="614">
        <v>1061752</v>
      </c>
      <c r="GZ37" s="614">
        <v>14370</v>
      </c>
      <c r="HA37" s="614">
        <v>1079975</v>
      </c>
      <c r="HB37" s="614">
        <v>75239</v>
      </c>
      <c r="HC37" s="614">
        <v>179712</v>
      </c>
      <c r="HD37" s="614">
        <v>3853</v>
      </c>
      <c r="HE37" s="1">
        <v>40</v>
      </c>
      <c r="HF37" s="614">
        <v>254991</v>
      </c>
      <c r="HG37" s="614">
        <v>1334966</v>
      </c>
      <c r="HH37" s="1">
        <v>960</v>
      </c>
      <c r="HI37" s="614">
        <v>130268</v>
      </c>
      <c r="HJ37" s="614">
        <v>131228</v>
      </c>
      <c r="HK37" s="614">
        <v>1418</v>
      </c>
      <c r="HL37" s="614">
        <v>77755</v>
      </c>
      <c r="HM37" s="614">
        <v>79173</v>
      </c>
      <c r="HN37" s="1">
        <v>0</v>
      </c>
      <c r="HO37" s="1">
        <v>764</v>
      </c>
      <c r="HP37" s="1">
        <v>764</v>
      </c>
      <c r="HQ37" s="614">
        <v>9988</v>
      </c>
      <c r="HR37" s="614">
        <v>221153</v>
      </c>
      <c r="HS37" s="614">
        <v>272976</v>
      </c>
      <c r="HT37" s="614">
        <v>724353</v>
      </c>
      <c r="HU37" s="614">
        <v>997329</v>
      </c>
      <c r="HV37" s="614">
        <v>1218482</v>
      </c>
      <c r="HW37" s="614">
        <v>154412</v>
      </c>
      <c r="HX37" s="614">
        <v>334888</v>
      </c>
      <c r="HY37" s="614">
        <v>1556119</v>
      </c>
      <c r="HZ37" s="614">
        <v>1556119</v>
      </c>
      <c r="IA37" s="614">
        <v>2553448</v>
      </c>
      <c r="IB37" s="614">
        <v>537786</v>
      </c>
      <c r="IC37" s="614">
        <v>1087</v>
      </c>
      <c r="IF37" s="1">
        <v>1</v>
      </c>
      <c r="IG37" s="110">
        <v>3.9300000000000002E-2</v>
      </c>
      <c r="IH37" s="110">
        <v>1.2999999999999999E-3</v>
      </c>
      <c r="II37" s="110">
        <v>0.2203</v>
      </c>
      <c r="IJ37" s="110">
        <v>0</v>
      </c>
      <c r="IK37" s="110">
        <v>0.17879999999999999</v>
      </c>
      <c r="IL37" s="110">
        <v>1E-4</v>
      </c>
      <c r="IM37" s="110">
        <v>0.69969999999999999</v>
      </c>
      <c r="IN37" s="110">
        <v>7.6100000000000001E-2</v>
      </c>
      <c r="IO37" s="110">
        <v>0.34560000000000002</v>
      </c>
      <c r="IP37" s="110">
        <v>0.77949999999999997</v>
      </c>
      <c r="IQ37" s="110">
        <v>0.8579</v>
      </c>
      <c r="IR37" s="110">
        <v>0.1421</v>
      </c>
      <c r="IS37" s="614">
        <v>142617</v>
      </c>
      <c r="IT37" s="614">
        <v>40126</v>
      </c>
      <c r="IU37" s="614">
        <v>182743</v>
      </c>
      <c r="IV37" s="110">
        <v>0.49049999999999999</v>
      </c>
      <c r="IW37" s="614">
        <v>1235940</v>
      </c>
      <c r="IY37" s="614">
        <v>4515</v>
      </c>
      <c r="IZ37" s="1">
        <v>361</v>
      </c>
      <c r="JA37" s="614">
        <v>1857</v>
      </c>
      <c r="JB37" s="1">
        <v>286</v>
      </c>
      <c r="JC37" s="1">
        <v>14</v>
      </c>
      <c r="JD37" s="1">
        <v>282</v>
      </c>
      <c r="JE37" s="614">
        <v>4801</v>
      </c>
      <c r="JF37" s="1">
        <v>375</v>
      </c>
      <c r="JG37" s="614">
        <v>2139</v>
      </c>
      <c r="JH37" s="614">
        <v>7315</v>
      </c>
      <c r="JI37" s="614">
        <v>6733</v>
      </c>
      <c r="JJ37" s="1">
        <v>582</v>
      </c>
      <c r="JK37" s="614">
        <v>1398</v>
      </c>
      <c r="JL37" s="614">
        <v>1863</v>
      </c>
      <c r="JM37" s="614">
        <v>2494</v>
      </c>
      <c r="JN37" s="614">
        <v>3199</v>
      </c>
      <c r="JO37" s="1">
        <v>818</v>
      </c>
      <c r="JP37" s="614">
        <v>18311</v>
      </c>
      <c r="JQ37" s="1">
        <v>72</v>
      </c>
      <c r="JR37" s="1">
        <v>744</v>
      </c>
      <c r="JS37" s="1">
        <v>148</v>
      </c>
      <c r="JT37" s="614">
        <v>2796</v>
      </c>
      <c r="JU37" s="614">
        <v>36284</v>
      </c>
      <c r="JV37" s="614">
        <v>3570</v>
      </c>
      <c r="JW37" s="614">
        <v>60445</v>
      </c>
      <c r="JX37" s="614">
        <v>4682</v>
      </c>
      <c r="JY37" s="1">
        <v>458</v>
      </c>
      <c r="JZ37" s="614">
        <v>10790</v>
      </c>
      <c r="KA37" s="614">
        <v>40966</v>
      </c>
      <c r="KB37" s="614">
        <v>4028</v>
      </c>
      <c r="KC37" s="614">
        <v>71235</v>
      </c>
      <c r="KD37" s="614">
        <v>116229</v>
      </c>
      <c r="KE37" s="614">
        <v>100299</v>
      </c>
      <c r="KF37" s="614">
        <v>15930</v>
      </c>
      <c r="KG37" s="1">
        <v>15.89</v>
      </c>
      <c r="KH37" s="1">
        <v>8.5299999999999994</v>
      </c>
      <c r="KI37" s="1">
        <v>33.299999999999997</v>
      </c>
      <c r="KJ37" s="1">
        <v>0.35</v>
      </c>
      <c r="KK37" s="1">
        <v>0.61</v>
      </c>
      <c r="KL37" s="1">
        <v>0.66</v>
      </c>
      <c r="KM37" s="1">
        <v>0.05</v>
      </c>
      <c r="KN37" s="1">
        <v>0.28999999999999998</v>
      </c>
      <c r="KO37" s="1">
        <v>0.92</v>
      </c>
      <c r="KP37" s="1">
        <v>0.08</v>
      </c>
      <c r="KQ37" s="1">
        <v>0.03</v>
      </c>
      <c r="KR37" s="1">
        <v>10.74</v>
      </c>
      <c r="KS37" s="614">
        <v>402367</v>
      </c>
      <c r="KU37" s="614">
        <v>5631</v>
      </c>
      <c r="KV37" s="614">
        <v>62644</v>
      </c>
      <c r="KW37" s="614">
        <v>23926</v>
      </c>
      <c r="KX37" s="614">
        <v>82926</v>
      </c>
      <c r="KY37" s="1">
        <v>129</v>
      </c>
      <c r="KZ37" s="1">
        <v>230</v>
      </c>
      <c r="LA37" s="614">
        <v>248428</v>
      </c>
      <c r="LC37" s="614">
        <v>1348542</v>
      </c>
      <c r="LD37" s="1">
        <v>-1</v>
      </c>
      <c r="LG37" s="1" t="s">
        <v>68</v>
      </c>
      <c r="LH37" s="1" t="s">
        <v>1374</v>
      </c>
      <c r="LI37" s="1" t="s">
        <v>1743</v>
      </c>
      <c r="LJ37" s="1" t="s">
        <v>1742</v>
      </c>
      <c r="LK37" s="1">
        <v>27101</v>
      </c>
      <c r="LL37" s="1">
        <v>2705</v>
      </c>
      <c r="LM37" s="1" t="s">
        <v>1743</v>
      </c>
      <c r="LN37" s="1" t="s">
        <v>1742</v>
      </c>
      <c r="LO37" s="1">
        <v>27101</v>
      </c>
      <c r="LP37" s="1">
        <v>2705</v>
      </c>
      <c r="LQ37" s="1" t="s">
        <v>1744</v>
      </c>
      <c r="LR37" s="1">
        <v>3367033011</v>
      </c>
      <c r="LT37" s="614">
        <v>199450</v>
      </c>
      <c r="LU37" s="1">
        <v>103.83</v>
      </c>
      <c r="LW37" s="614">
        <v>32631</v>
      </c>
      <c r="LX37" s="1">
        <v>52</v>
      </c>
      <c r="MA37" s="1">
        <v>2</v>
      </c>
      <c r="MB37" s="1" t="s">
        <v>1751</v>
      </c>
      <c r="MC37" s="1">
        <v>0</v>
      </c>
      <c r="MD37" s="1" t="s">
        <v>1360</v>
      </c>
      <c r="ME37" s="1">
        <v>357.13</v>
      </c>
      <c r="MF37" s="1">
        <v>322.47000000000003</v>
      </c>
    </row>
    <row r="38" spans="1:344" x14ac:dyDescent="0.3">
      <c r="A38" s="1" t="s">
        <v>71</v>
      </c>
      <c r="B38" s="1" t="s">
        <v>1752</v>
      </c>
      <c r="C38" s="1" t="s">
        <v>1338</v>
      </c>
      <c r="D38" s="1" t="s">
        <v>1339</v>
      </c>
      <c r="E38" s="1" t="s">
        <v>1340</v>
      </c>
      <c r="F38" s="1" t="s">
        <v>1341</v>
      </c>
      <c r="G38" s="1" t="s">
        <v>1342</v>
      </c>
      <c r="H38" s="1" t="s">
        <v>1343</v>
      </c>
      <c r="I38" s="614">
        <v>66514</v>
      </c>
      <c r="J38" s="1" t="s">
        <v>1433</v>
      </c>
      <c r="M38" s="1">
        <v>70</v>
      </c>
      <c r="N38" s="1">
        <v>10</v>
      </c>
      <c r="O38" s="1">
        <v>565</v>
      </c>
      <c r="P38" s="1">
        <v>136</v>
      </c>
      <c r="Q38" s="614">
        <v>16304</v>
      </c>
      <c r="R38" s="614">
        <v>2449</v>
      </c>
      <c r="W38" s="1">
        <v>1</v>
      </c>
      <c r="X38" s="1" t="s">
        <v>1753</v>
      </c>
      <c r="Y38" s="1" t="s">
        <v>1754</v>
      </c>
      <c r="Z38" s="1">
        <v>27549</v>
      </c>
      <c r="AA38" s="1">
        <v>1217</v>
      </c>
      <c r="AB38" s="1" t="s">
        <v>1753</v>
      </c>
      <c r="AC38" s="1" t="s">
        <v>1754</v>
      </c>
      <c r="AD38" s="1">
        <v>27549</v>
      </c>
      <c r="AE38" s="1">
        <v>2</v>
      </c>
      <c r="AF38" s="1" t="s">
        <v>70</v>
      </c>
      <c r="AH38" s="1" t="s">
        <v>6</v>
      </c>
      <c r="AI38" s="1" t="s">
        <v>1755</v>
      </c>
      <c r="AJ38" s="1" t="s">
        <v>1756</v>
      </c>
      <c r="AK38" s="1" t="s">
        <v>1757</v>
      </c>
      <c r="AL38" s="1" t="s">
        <v>1758</v>
      </c>
      <c r="AM38" s="1" t="s">
        <v>1759</v>
      </c>
      <c r="AN38" s="1" t="s">
        <v>1760</v>
      </c>
      <c r="AO38" s="1" t="s">
        <v>1761</v>
      </c>
      <c r="AP38" s="1" t="s">
        <v>1757</v>
      </c>
      <c r="AQ38" s="1" t="s">
        <v>1758</v>
      </c>
      <c r="AR38" s="1" t="s">
        <v>1762</v>
      </c>
      <c r="AS38" s="1" t="s">
        <v>1763</v>
      </c>
      <c r="AT38" s="1">
        <v>0</v>
      </c>
      <c r="AU38" s="1">
        <v>0</v>
      </c>
      <c r="AV38" s="1">
        <v>0</v>
      </c>
      <c r="AW38" s="616">
        <v>42917</v>
      </c>
      <c r="AX38" s="616">
        <v>43281</v>
      </c>
      <c r="AY38" s="1">
        <v>1</v>
      </c>
      <c r="AZ38" s="1">
        <v>3</v>
      </c>
      <c r="BA38" s="1">
        <v>1</v>
      </c>
      <c r="BB38" s="1">
        <v>0</v>
      </c>
      <c r="BC38" s="1">
        <v>5</v>
      </c>
      <c r="BE38" s="614">
        <v>9430</v>
      </c>
      <c r="BF38" s="1">
        <v>3</v>
      </c>
      <c r="BG38" s="1">
        <v>0</v>
      </c>
      <c r="BH38" s="1">
        <v>3</v>
      </c>
      <c r="BI38" s="1">
        <v>11.07</v>
      </c>
      <c r="BJ38" s="1">
        <v>14.07</v>
      </c>
      <c r="BK38" s="110">
        <v>0.2132</v>
      </c>
      <c r="BL38" s="1">
        <v>750</v>
      </c>
      <c r="BM38" s="615">
        <v>79331</v>
      </c>
      <c r="BP38" s="1">
        <v>0</v>
      </c>
      <c r="BQ38" s="615">
        <v>33948</v>
      </c>
      <c r="BR38" s="615">
        <v>52620</v>
      </c>
      <c r="BS38" s="615">
        <v>37034</v>
      </c>
      <c r="BU38" s="615">
        <v>45494</v>
      </c>
      <c r="BV38" s="615">
        <v>70515</v>
      </c>
      <c r="BW38" s="615">
        <v>46859</v>
      </c>
      <c r="BY38" s="615">
        <v>45494</v>
      </c>
      <c r="BZ38" s="615">
        <v>70515</v>
      </c>
      <c r="CA38" s="614">
        <v>50790</v>
      </c>
      <c r="CC38" s="615">
        <v>37428</v>
      </c>
      <c r="CD38" s="615">
        <v>58013</v>
      </c>
      <c r="CE38" s="615">
        <v>49175</v>
      </c>
      <c r="CG38" s="615">
        <v>41264</v>
      </c>
      <c r="CH38" s="615">
        <v>63959</v>
      </c>
      <c r="CI38" s="614">
        <v>47202</v>
      </c>
      <c r="CV38" s="615">
        <v>37428</v>
      </c>
      <c r="CW38" s="615">
        <v>58013</v>
      </c>
      <c r="CX38" s="615">
        <v>40596</v>
      </c>
      <c r="CZ38" s="615">
        <v>33948</v>
      </c>
      <c r="DA38" s="615">
        <v>52260</v>
      </c>
      <c r="DB38" s="615">
        <v>41807</v>
      </c>
      <c r="DD38" s="615">
        <v>33948</v>
      </c>
      <c r="DE38" s="615">
        <v>52620</v>
      </c>
      <c r="DF38" s="615">
        <v>33948</v>
      </c>
      <c r="DK38" s="615">
        <v>22726</v>
      </c>
      <c r="DL38" s="615">
        <v>29890</v>
      </c>
      <c r="DM38" s="615">
        <v>25535</v>
      </c>
      <c r="DR38" s="615">
        <v>3000</v>
      </c>
      <c r="DS38" s="615">
        <v>851114</v>
      </c>
      <c r="DT38" s="615">
        <v>854114</v>
      </c>
      <c r="DU38" s="615">
        <v>120490</v>
      </c>
      <c r="DV38" s="615">
        <v>0</v>
      </c>
      <c r="DW38" s="615">
        <v>120490</v>
      </c>
      <c r="DX38" s="615">
        <v>0</v>
      </c>
      <c r="DY38" s="615">
        <v>0</v>
      </c>
      <c r="DZ38" s="615">
        <v>0</v>
      </c>
      <c r="EA38" s="615">
        <v>0</v>
      </c>
      <c r="EB38" s="615">
        <v>974604</v>
      </c>
      <c r="EC38" s="615">
        <v>556589</v>
      </c>
      <c r="ED38" s="615">
        <v>190097</v>
      </c>
      <c r="EE38" s="615">
        <v>746686</v>
      </c>
      <c r="EF38" s="615">
        <v>64027</v>
      </c>
      <c r="EG38" s="615">
        <v>6300</v>
      </c>
      <c r="EH38" s="615">
        <v>9199</v>
      </c>
      <c r="EI38" s="615">
        <v>79526</v>
      </c>
      <c r="EJ38" s="615">
        <v>123320</v>
      </c>
      <c r="EK38" s="615">
        <v>949532</v>
      </c>
      <c r="EL38" s="615">
        <v>25072</v>
      </c>
      <c r="EM38" s="110">
        <v>2.5700000000000001E-2</v>
      </c>
      <c r="EN38" s="615">
        <v>0</v>
      </c>
      <c r="EO38" s="615">
        <v>0</v>
      </c>
      <c r="EP38" s="615">
        <v>0</v>
      </c>
      <c r="EQ38" s="615">
        <v>0</v>
      </c>
      <c r="ER38" s="615">
        <v>0</v>
      </c>
      <c r="ES38" s="615">
        <v>0</v>
      </c>
      <c r="ET38" s="614">
        <v>11940</v>
      </c>
      <c r="EU38" s="614">
        <v>203650</v>
      </c>
      <c r="EV38" s="614">
        <v>34543</v>
      </c>
      <c r="EW38" s="614">
        <v>3387</v>
      </c>
      <c r="EX38" s="614">
        <v>29603</v>
      </c>
      <c r="EY38" s="614">
        <v>21805</v>
      </c>
      <c r="EZ38" s="1">
        <v>759</v>
      </c>
      <c r="FA38" s="614">
        <v>11920</v>
      </c>
      <c r="FB38" s="614">
        <v>56348</v>
      </c>
      <c r="FC38" s="614">
        <v>4146</v>
      </c>
      <c r="FD38" s="614">
        <v>41523</v>
      </c>
      <c r="FE38" s="614">
        <v>102017</v>
      </c>
      <c r="FF38" s="1">
        <v>331</v>
      </c>
      <c r="FG38" s="1">
        <v>109</v>
      </c>
      <c r="FI38" s="614">
        <v>102017</v>
      </c>
      <c r="FJ38" s="614">
        <v>1336</v>
      </c>
      <c r="FK38" s="614">
        <v>4226</v>
      </c>
      <c r="FL38" s="1">
        <v>665</v>
      </c>
      <c r="FM38" s="1">
        <v>2</v>
      </c>
      <c r="FN38" s="1">
        <v>89</v>
      </c>
      <c r="FO38" s="1">
        <v>91</v>
      </c>
      <c r="FP38" s="614">
        <v>43153</v>
      </c>
      <c r="FQ38" s="614">
        <v>3563</v>
      </c>
      <c r="FR38" s="1">
        <v>0</v>
      </c>
      <c r="FS38" s="1">
        <v>0</v>
      </c>
      <c r="FT38" s="614">
        <v>11162</v>
      </c>
      <c r="FU38" s="614">
        <v>3168</v>
      </c>
      <c r="FV38" s="1">
        <v>997</v>
      </c>
      <c r="FX38" s="614">
        <v>29733</v>
      </c>
      <c r="FY38" s="614">
        <v>2815</v>
      </c>
      <c r="FZ38" s="1">
        <v>284</v>
      </c>
      <c r="GA38" s="1">
        <v>0</v>
      </c>
      <c r="GF38" s="1">
        <v>0</v>
      </c>
      <c r="GG38" s="1">
        <v>0</v>
      </c>
      <c r="GH38" s="1">
        <v>0</v>
      </c>
      <c r="GI38" s="1">
        <v>0</v>
      </c>
      <c r="GJ38" s="614">
        <v>84048</v>
      </c>
      <c r="GK38" s="614">
        <v>9546</v>
      </c>
      <c r="GL38" s="614">
        <v>1281</v>
      </c>
      <c r="GM38" s="1">
        <v>0</v>
      </c>
      <c r="GN38" s="1">
        <v>20</v>
      </c>
      <c r="GP38" s="614">
        <v>31198</v>
      </c>
      <c r="GQ38" s="614">
        <v>4411</v>
      </c>
      <c r="GR38" s="614">
        <v>39885</v>
      </c>
      <c r="GS38" s="614">
        <v>7388</v>
      </c>
      <c r="GT38" s="1">
        <v>898</v>
      </c>
      <c r="GU38" s="614">
        <v>9093</v>
      </c>
      <c r="GV38" s="614">
        <v>38586</v>
      </c>
      <c r="GW38" s="614">
        <v>5309</v>
      </c>
      <c r="GX38" s="614">
        <v>48978</v>
      </c>
      <c r="GY38" s="614">
        <v>92873</v>
      </c>
      <c r="GZ38" s="614">
        <v>1588</v>
      </c>
      <c r="HA38" s="614">
        <v>94737</v>
      </c>
      <c r="HB38" s="614">
        <v>2260</v>
      </c>
      <c r="HC38" s="614">
        <v>16264</v>
      </c>
      <c r="HD38" s="1">
        <v>276</v>
      </c>
      <c r="HE38" s="614">
        <v>19954</v>
      </c>
      <c r="HF38" s="614">
        <v>38478</v>
      </c>
      <c r="HG38" s="614">
        <v>133215</v>
      </c>
      <c r="HH38" s="1">
        <v>38</v>
      </c>
      <c r="HI38" s="614">
        <v>9240</v>
      </c>
      <c r="HJ38" s="614">
        <v>9278</v>
      </c>
      <c r="HK38" s="1">
        <v>43</v>
      </c>
      <c r="HL38" s="614">
        <v>2341</v>
      </c>
      <c r="HM38" s="614">
        <v>2384</v>
      </c>
      <c r="HN38" s="1">
        <v>0</v>
      </c>
      <c r="HO38" s="1">
        <v>56</v>
      </c>
      <c r="HP38" s="1">
        <v>56</v>
      </c>
      <c r="HQ38" s="1">
        <v>0</v>
      </c>
      <c r="HR38" s="614">
        <v>11718</v>
      </c>
      <c r="HS38" s="614">
        <v>2828</v>
      </c>
      <c r="HT38" s="1">
        <v>0</v>
      </c>
      <c r="HU38" s="614">
        <v>2828</v>
      </c>
      <c r="HV38" s="614">
        <v>14546</v>
      </c>
      <c r="HW38" s="614">
        <v>4644</v>
      </c>
      <c r="HX38" s="614">
        <v>20964</v>
      </c>
      <c r="HY38" s="614">
        <v>144933</v>
      </c>
      <c r="HZ38" s="614">
        <v>144933</v>
      </c>
      <c r="IA38" s="614">
        <v>147761</v>
      </c>
      <c r="IB38" s="614">
        <v>54287</v>
      </c>
      <c r="IC38" s="1">
        <v>0</v>
      </c>
      <c r="IG38" s="110">
        <v>2.7E-2</v>
      </c>
      <c r="IH38" s="110">
        <v>5.0000000000000001E-4</v>
      </c>
      <c r="II38" s="110">
        <v>0.46589999999999998</v>
      </c>
      <c r="IJ38" s="110">
        <v>0</v>
      </c>
      <c r="IK38" s="110">
        <v>0.41270000000000001</v>
      </c>
      <c r="IL38" s="110">
        <v>4.0000000000000002E-4</v>
      </c>
      <c r="IM38" s="110">
        <v>0.50090000000000001</v>
      </c>
      <c r="IN38" s="110">
        <v>5.3400000000000003E-2</v>
      </c>
      <c r="IO38" s="110">
        <v>0.37459999999999999</v>
      </c>
      <c r="IP38" s="110">
        <v>0.53369999999999995</v>
      </c>
      <c r="IQ38" s="110">
        <v>0.91910000000000003</v>
      </c>
      <c r="IR38" s="110">
        <v>8.09E-2</v>
      </c>
      <c r="IS38" s="614">
        <v>21495</v>
      </c>
      <c r="IT38" s="614">
        <v>7475</v>
      </c>
      <c r="IU38" s="614">
        <v>28970</v>
      </c>
      <c r="IV38" s="110">
        <v>0.4355</v>
      </c>
      <c r="IW38" s="614">
        <v>199875</v>
      </c>
      <c r="IY38" s="1">
        <v>3</v>
      </c>
      <c r="IZ38" s="1">
        <v>0</v>
      </c>
      <c r="JA38" s="1">
        <v>196</v>
      </c>
      <c r="JB38" s="1">
        <v>0</v>
      </c>
      <c r="JC38" s="1">
        <v>0</v>
      </c>
      <c r="JD38" s="1">
        <v>0</v>
      </c>
      <c r="JE38" s="1">
        <v>3</v>
      </c>
      <c r="JF38" s="1">
        <v>0</v>
      </c>
      <c r="JG38" s="1">
        <v>196</v>
      </c>
      <c r="JH38" s="1">
        <v>199</v>
      </c>
      <c r="JI38" s="1">
        <v>199</v>
      </c>
      <c r="JJ38" s="1">
        <v>0</v>
      </c>
      <c r="JK38" s="1">
        <v>0</v>
      </c>
      <c r="JL38" s="1">
        <v>0</v>
      </c>
      <c r="JM38" s="1">
        <v>0</v>
      </c>
      <c r="JN38" s="1">
        <v>0</v>
      </c>
      <c r="JO38" s="1">
        <v>0</v>
      </c>
      <c r="JP38" s="1">
        <v>0</v>
      </c>
      <c r="JQ38" s="1">
        <v>3</v>
      </c>
      <c r="JR38" s="1">
        <v>31</v>
      </c>
      <c r="JS38" s="1">
        <v>0</v>
      </c>
      <c r="JT38" s="1">
        <v>0</v>
      </c>
      <c r="JU38" s="1">
        <v>31</v>
      </c>
      <c r="JV38" s="1">
        <v>0</v>
      </c>
      <c r="JW38" s="614">
        <v>1932</v>
      </c>
      <c r="JX38" s="1">
        <v>0</v>
      </c>
      <c r="JY38" s="1">
        <v>0</v>
      </c>
      <c r="JZ38" s="1">
        <v>0</v>
      </c>
      <c r="KA38" s="1">
        <v>31</v>
      </c>
      <c r="KB38" s="1">
        <v>0</v>
      </c>
      <c r="KC38" s="614">
        <v>1932</v>
      </c>
      <c r="KD38" s="614">
        <v>1963</v>
      </c>
      <c r="KE38" s="614">
        <v>1963</v>
      </c>
      <c r="KF38" s="1">
        <v>0</v>
      </c>
      <c r="KG38" s="1">
        <v>9.86</v>
      </c>
      <c r="KH38" s="1">
        <v>10.33</v>
      </c>
      <c r="KI38" s="1">
        <v>9.86</v>
      </c>
      <c r="KJ38" s="1">
        <v>0.02</v>
      </c>
      <c r="KK38" s="1">
        <v>0.98</v>
      </c>
      <c r="KL38" s="1">
        <v>0.02</v>
      </c>
      <c r="KM38" s="1">
        <v>0</v>
      </c>
      <c r="KN38" s="1">
        <v>0.98</v>
      </c>
      <c r="KO38" s="1">
        <v>1</v>
      </c>
      <c r="KP38" s="1">
        <v>0</v>
      </c>
      <c r="KQ38" s="1">
        <v>0</v>
      </c>
      <c r="KS38" s="614">
        <v>12844</v>
      </c>
      <c r="KU38" s="1">
        <v>521</v>
      </c>
      <c r="KV38" s="614">
        <v>4263</v>
      </c>
      <c r="KW38" s="614">
        <v>6384</v>
      </c>
      <c r="KX38" s="614">
        <v>6645</v>
      </c>
      <c r="KY38" s="1">
        <v>19</v>
      </c>
      <c r="KZ38" s="1">
        <v>35</v>
      </c>
      <c r="LA38" s="614">
        <v>18804</v>
      </c>
      <c r="LC38" s="614">
        <v>18729</v>
      </c>
      <c r="LD38" s="614">
        <v>11169</v>
      </c>
      <c r="LG38" s="1" t="s">
        <v>70</v>
      </c>
      <c r="LH38" s="1" t="s">
        <v>1374</v>
      </c>
      <c r="LI38" s="1" t="s">
        <v>1753</v>
      </c>
      <c r="LJ38" s="1" t="s">
        <v>1754</v>
      </c>
      <c r="LK38" s="1">
        <v>27549</v>
      </c>
      <c r="LL38" s="1">
        <v>2199</v>
      </c>
      <c r="LM38" s="1" t="s">
        <v>1753</v>
      </c>
      <c r="LN38" s="1" t="s">
        <v>1754</v>
      </c>
      <c r="LO38" s="1">
        <v>27549</v>
      </c>
      <c r="LP38" s="1">
        <v>2199</v>
      </c>
      <c r="LQ38" s="1" t="s">
        <v>1755</v>
      </c>
      <c r="LR38" s="1">
        <v>9194962111</v>
      </c>
      <c r="LS38" s="1">
        <v>9194961339</v>
      </c>
      <c r="LT38" s="614">
        <v>16496</v>
      </c>
      <c r="LU38" s="1">
        <v>14.07</v>
      </c>
      <c r="LW38" s="614">
        <v>9430</v>
      </c>
      <c r="LX38" s="1">
        <v>50</v>
      </c>
      <c r="MA38" s="1">
        <v>2</v>
      </c>
      <c r="MB38" s="1" t="s">
        <v>1764</v>
      </c>
      <c r="MC38" s="1">
        <v>0</v>
      </c>
      <c r="MD38" s="1" t="s">
        <v>1360</v>
      </c>
      <c r="ME38" s="1">
        <v>10</v>
      </c>
      <c r="MF38" s="1">
        <v>100</v>
      </c>
    </row>
    <row r="39" spans="1:344" x14ac:dyDescent="0.3">
      <c r="A39" s="1" t="s">
        <v>73</v>
      </c>
      <c r="B39" s="1" t="s">
        <v>1765</v>
      </c>
      <c r="C39" s="1" t="s">
        <v>1338</v>
      </c>
      <c r="D39" s="1" t="s">
        <v>1362</v>
      </c>
      <c r="E39" s="1" t="s">
        <v>1340</v>
      </c>
      <c r="F39" s="1" t="s">
        <v>1341</v>
      </c>
      <c r="G39" s="1" t="s">
        <v>1363</v>
      </c>
      <c r="H39" s="1" t="s">
        <v>1343</v>
      </c>
      <c r="I39" s="614">
        <v>217441</v>
      </c>
      <c r="J39" s="1" t="s">
        <v>1344</v>
      </c>
      <c r="K39" s="614">
        <v>5356</v>
      </c>
      <c r="L39" s="614">
        <v>1187</v>
      </c>
      <c r="M39" s="614">
        <v>1019</v>
      </c>
      <c r="N39" s="1">
        <v>282</v>
      </c>
      <c r="O39" s="614">
        <v>37796</v>
      </c>
      <c r="P39" s="614">
        <v>2856</v>
      </c>
      <c r="Q39" s="614">
        <v>108535</v>
      </c>
      <c r="R39" s="614">
        <v>13173</v>
      </c>
      <c r="S39" s="614">
        <v>1940400</v>
      </c>
      <c r="T39" s="614">
        <v>295800</v>
      </c>
      <c r="W39" s="1">
        <v>1</v>
      </c>
      <c r="X39" s="1" t="s">
        <v>1766</v>
      </c>
      <c r="Y39" s="1" t="s">
        <v>1767</v>
      </c>
      <c r="Z39" s="1">
        <v>28054</v>
      </c>
      <c r="AA39" s="1">
        <v>5156</v>
      </c>
      <c r="AB39" s="1" t="s">
        <v>1766</v>
      </c>
      <c r="AC39" s="1" t="s">
        <v>1768</v>
      </c>
      <c r="AD39" s="1">
        <v>28054</v>
      </c>
      <c r="AE39" s="1">
        <v>2</v>
      </c>
      <c r="AF39" s="1" t="s">
        <v>72</v>
      </c>
      <c r="AH39" s="1" t="s">
        <v>6</v>
      </c>
      <c r="AI39" s="1" t="s">
        <v>1769</v>
      </c>
      <c r="AJ39" s="1" t="s">
        <v>1770</v>
      </c>
      <c r="AK39" s="1" t="s">
        <v>1771</v>
      </c>
      <c r="AL39" s="1" t="s">
        <v>1772</v>
      </c>
      <c r="AM39" s="1" t="s">
        <v>1773</v>
      </c>
      <c r="AN39" s="1" t="s">
        <v>1770</v>
      </c>
      <c r="AO39" s="1" t="s">
        <v>448</v>
      </c>
      <c r="AP39" s="1" t="s">
        <v>1771</v>
      </c>
      <c r="AQ39" s="1" t="s">
        <v>1772</v>
      </c>
      <c r="AR39" s="1" t="s">
        <v>1773</v>
      </c>
      <c r="AS39" s="1" t="s">
        <v>1774</v>
      </c>
      <c r="AT39" s="1">
        <v>0</v>
      </c>
      <c r="AU39" s="1">
        <v>0</v>
      </c>
      <c r="AV39" s="1">
        <v>0</v>
      </c>
      <c r="AW39" s="616">
        <v>42917</v>
      </c>
      <c r="AX39" s="616">
        <v>43281</v>
      </c>
      <c r="AY39" s="1">
        <v>1</v>
      </c>
      <c r="AZ39" s="1">
        <v>9</v>
      </c>
      <c r="BA39" s="1">
        <v>0</v>
      </c>
      <c r="BB39" s="1">
        <v>0</v>
      </c>
      <c r="BC39" s="1">
        <v>10</v>
      </c>
      <c r="BE39" s="614">
        <v>14196</v>
      </c>
      <c r="BF39" s="1">
        <v>15</v>
      </c>
      <c r="BG39" s="1">
        <v>7</v>
      </c>
      <c r="BH39" s="1">
        <v>22</v>
      </c>
      <c r="BI39" s="1">
        <v>34.5</v>
      </c>
      <c r="BJ39" s="1">
        <v>56.5</v>
      </c>
      <c r="BK39" s="110">
        <v>0.26550000000000001</v>
      </c>
      <c r="BL39" s="614">
        <v>1753</v>
      </c>
      <c r="BM39" s="615">
        <v>109284</v>
      </c>
      <c r="BP39" s="614">
        <v>70855</v>
      </c>
      <c r="BQ39" s="615">
        <v>40454</v>
      </c>
      <c r="BR39" s="615">
        <v>54720</v>
      </c>
      <c r="BS39" s="615">
        <v>47562</v>
      </c>
      <c r="BU39" s="615">
        <v>55116</v>
      </c>
      <c r="BV39" s="615">
        <v>55116</v>
      </c>
      <c r="BW39" s="615">
        <v>55116</v>
      </c>
      <c r="BY39" s="615">
        <v>68121</v>
      </c>
      <c r="BZ39" s="615">
        <v>68121</v>
      </c>
      <c r="CA39" s="614">
        <v>68121</v>
      </c>
      <c r="CC39" s="615">
        <v>62176</v>
      </c>
      <c r="CD39" s="615">
        <v>62176</v>
      </c>
      <c r="CE39" s="615">
        <v>62176</v>
      </c>
      <c r="CG39" s="615">
        <v>50346</v>
      </c>
      <c r="CH39" s="615">
        <v>50346</v>
      </c>
      <c r="CI39" s="614">
        <v>50346</v>
      </c>
      <c r="CK39" s="615">
        <v>57683</v>
      </c>
      <c r="CL39" s="615">
        <v>57683</v>
      </c>
      <c r="CM39" s="615">
        <v>57683</v>
      </c>
      <c r="CN39" s="615">
        <v>44000</v>
      </c>
      <c r="CO39" s="615">
        <v>50118</v>
      </c>
      <c r="CP39" s="615">
        <v>47059</v>
      </c>
      <c r="CR39" s="615">
        <v>45046</v>
      </c>
      <c r="CS39" s="615">
        <v>60432</v>
      </c>
      <c r="CT39" s="615">
        <v>53399</v>
      </c>
      <c r="CV39" s="615">
        <v>53461</v>
      </c>
      <c r="CW39" s="615">
        <v>53461</v>
      </c>
      <c r="CX39" s="615">
        <v>53461</v>
      </c>
      <c r="DK39" s="615">
        <v>27379</v>
      </c>
      <c r="DL39" s="615">
        <v>34019</v>
      </c>
      <c r="DM39" s="615">
        <v>30539</v>
      </c>
      <c r="DR39" s="615">
        <v>0</v>
      </c>
      <c r="DS39" s="615">
        <v>4201520</v>
      </c>
      <c r="DT39" s="615">
        <v>4201520</v>
      </c>
      <c r="DU39" s="615">
        <v>235036</v>
      </c>
      <c r="DV39" s="615">
        <v>0</v>
      </c>
      <c r="DW39" s="615">
        <v>235036</v>
      </c>
      <c r="DX39" s="615">
        <v>3361</v>
      </c>
      <c r="DY39" s="615">
        <v>0</v>
      </c>
      <c r="DZ39" s="615">
        <v>3361</v>
      </c>
      <c r="EA39" s="615">
        <v>0</v>
      </c>
      <c r="EB39" s="615">
        <v>4439917</v>
      </c>
      <c r="EC39" s="615">
        <v>2279660</v>
      </c>
      <c r="ED39" s="615">
        <v>880185</v>
      </c>
      <c r="EE39" s="615">
        <v>3159845</v>
      </c>
      <c r="EF39" s="615">
        <v>360000</v>
      </c>
      <c r="EG39" s="615">
        <v>110000</v>
      </c>
      <c r="EH39" s="615">
        <v>137500</v>
      </c>
      <c r="EI39" s="615">
        <v>607500</v>
      </c>
      <c r="EJ39" s="615">
        <v>672572</v>
      </c>
      <c r="EK39" s="615">
        <v>4439917</v>
      </c>
      <c r="EL39" s="615">
        <v>0</v>
      </c>
      <c r="EM39" s="110">
        <v>0</v>
      </c>
      <c r="EN39" s="615">
        <v>0</v>
      </c>
      <c r="EO39" s="615">
        <v>0</v>
      </c>
      <c r="EP39" s="615">
        <v>0</v>
      </c>
      <c r="EQ39" s="615">
        <v>38000</v>
      </c>
      <c r="ER39" s="615">
        <v>38000</v>
      </c>
      <c r="ES39" s="615">
        <v>38000</v>
      </c>
      <c r="ET39" s="614">
        <v>70772</v>
      </c>
      <c r="EU39" s="614">
        <v>594682</v>
      </c>
      <c r="EV39" s="614">
        <v>101696</v>
      </c>
      <c r="EW39" s="614">
        <v>22238</v>
      </c>
      <c r="EX39" s="614">
        <v>92022</v>
      </c>
      <c r="EY39" s="614">
        <v>145082</v>
      </c>
      <c r="EZ39" s="1">
        <v>0</v>
      </c>
      <c r="FA39" s="614">
        <v>50020</v>
      </c>
      <c r="FB39" s="614">
        <v>246778</v>
      </c>
      <c r="FC39" s="614">
        <v>22238</v>
      </c>
      <c r="FD39" s="614">
        <v>142042</v>
      </c>
      <c r="FE39" s="614">
        <v>411058</v>
      </c>
      <c r="FF39" s="614">
        <v>2365</v>
      </c>
      <c r="FG39" s="1">
        <v>284</v>
      </c>
      <c r="FI39" s="614">
        <v>411058</v>
      </c>
      <c r="FJ39" s="614">
        <v>13003</v>
      </c>
      <c r="FK39" s="614">
        <v>27424</v>
      </c>
      <c r="FL39" s="1">
        <v>13</v>
      </c>
      <c r="FM39" s="1">
        <v>10</v>
      </c>
      <c r="FN39" s="1">
        <v>89</v>
      </c>
      <c r="FO39" s="1">
        <v>99</v>
      </c>
      <c r="FP39" s="614">
        <v>43153</v>
      </c>
      <c r="FQ39" s="614">
        <v>3563</v>
      </c>
      <c r="FR39" s="1">
        <v>0</v>
      </c>
      <c r="FS39" s="1">
        <v>0</v>
      </c>
      <c r="FT39" s="614">
        <v>11162</v>
      </c>
      <c r="FU39" s="614">
        <v>3168</v>
      </c>
      <c r="FV39" s="1">
        <v>997</v>
      </c>
      <c r="GB39" s="614">
        <v>49784</v>
      </c>
      <c r="GC39" s="614">
        <v>18719</v>
      </c>
      <c r="GD39" s="1">
        <v>512</v>
      </c>
      <c r="GF39" s="614">
        <v>1770</v>
      </c>
      <c r="GG39" s="614">
        <v>7535</v>
      </c>
      <c r="GH39" s="1">
        <v>16</v>
      </c>
      <c r="GI39" s="1">
        <v>57</v>
      </c>
      <c r="GJ39" s="614">
        <v>105869</v>
      </c>
      <c r="GK39" s="614">
        <v>32985</v>
      </c>
      <c r="GL39" s="614">
        <v>1525</v>
      </c>
      <c r="GM39" s="1">
        <v>57</v>
      </c>
      <c r="GN39" s="1">
        <v>261</v>
      </c>
      <c r="GP39" s="614">
        <v>225338</v>
      </c>
      <c r="GQ39" s="614">
        <v>40554</v>
      </c>
      <c r="GR39" s="614">
        <v>273679</v>
      </c>
      <c r="GS39" s="614">
        <v>79863</v>
      </c>
      <c r="GT39" s="1">
        <v>0</v>
      </c>
      <c r="GU39" s="614">
        <v>59767</v>
      </c>
      <c r="GV39" s="614">
        <v>305201</v>
      </c>
      <c r="GW39" s="614">
        <v>40554</v>
      </c>
      <c r="GX39" s="614">
        <v>333446</v>
      </c>
      <c r="GY39" s="614">
        <v>679201</v>
      </c>
      <c r="GZ39" s="1">
        <v>0</v>
      </c>
      <c r="HA39" s="614">
        <v>679201</v>
      </c>
      <c r="HB39" s="614">
        <v>25367</v>
      </c>
      <c r="HC39" s="614">
        <v>173042</v>
      </c>
      <c r="HD39" s="1">
        <v>0</v>
      </c>
      <c r="HE39" s="614">
        <v>2730</v>
      </c>
      <c r="HF39" s="614">
        <v>201139</v>
      </c>
      <c r="HG39" s="614">
        <v>880340</v>
      </c>
      <c r="HH39" s="1">
        <v>398</v>
      </c>
      <c r="HI39" s="614">
        <v>93916</v>
      </c>
      <c r="HJ39" s="614">
        <v>94314</v>
      </c>
      <c r="HK39" s="1">
        <v>264</v>
      </c>
      <c r="HL39" s="614">
        <v>43226</v>
      </c>
      <c r="HM39" s="614">
        <v>43490</v>
      </c>
      <c r="HN39" s="1">
        <v>0</v>
      </c>
      <c r="HO39" s="614">
        <v>3691</v>
      </c>
      <c r="HP39" s="614">
        <v>3691</v>
      </c>
      <c r="HQ39" s="614">
        <v>1838</v>
      </c>
      <c r="HR39" s="614">
        <v>143333</v>
      </c>
      <c r="HS39" s="614">
        <v>10369</v>
      </c>
      <c r="HT39" s="614">
        <v>94973</v>
      </c>
      <c r="HU39" s="614">
        <v>105342</v>
      </c>
      <c r="HV39" s="614">
        <v>248675</v>
      </c>
      <c r="HW39" s="614">
        <v>68857</v>
      </c>
      <c r="HX39" s="614">
        <v>245590</v>
      </c>
      <c r="HY39" s="614">
        <v>1023673</v>
      </c>
      <c r="HZ39" s="614">
        <v>1023673</v>
      </c>
      <c r="IA39" s="614">
        <v>1129015</v>
      </c>
      <c r="IB39" s="614">
        <v>500362</v>
      </c>
      <c r="IC39" s="614">
        <v>12636</v>
      </c>
      <c r="IF39" s="1">
        <v>1</v>
      </c>
      <c r="IG39" s="110">
        <v>4.87E-2</v>
      </c>
      <c r="IH39" s="110">
        <v>5.0000000000000001E-4</v>
      </c>
      <c r="II39" s="110">
        <v>0.23619999999999999</v>
      </c>
      <c r="IJ39" s="110">
        <v>0</v>
      </c>
      <c r="IK39" s="110">
        <v>0.17799999999999999</v>
      </c>
      <c r="IL39" s="110">
        <v>2.0000000000000001E-4</v>
      </c>
      <c r="IM39" s="110">
        <v>0.69120000000000004</v>
      </c>
      <c r="IN39" s="110">
        <v>7.7299999999999994E-2</v>
      </c>
      <c r="IO39" s="110">
        <v>0.48880000000000001</v>
      </c>
      <c r="IP39" s="110">
        <v>0.76370000000000005</v>
      </c>
      <c r="IQ39" s="110">
        <v>0.86</v>
      </c>
      <c r="IR39" s="110">
        <v>0.14000000000000001</v>
      </c>
      <c r="IS39" s="614">
        <v>58957</v>
      </c>
      <c r="IT39" s="614">
        <v>49807</v>
      </c>
      <c r="IU39" s="614">
        <v>108764</v>
      </c>
      <c r="IV39" s="110">
        <v>0.50019999999999998</v>
      </c>
      <c r="IW39" s="614">
        <v>567500</v>
      </c>
      <c r="IY39" s="614">
        <v>1148</v>
      </c>
      <c r="IZ39" s="1">
        <v>872</v>
      </c>
      <c r="JA39" s="614">
        <v>2878</v>
      </c>
      <c r="JB39" s="1">
        <v>161</v>
      </c>
      <c r="JC39" s="1">
        <v>25</v>
      </c>
      <c r="JD39" s="1">
        <v>506</v>
      </c>
      <c r="JE39" s="614">
        <v>1309</v>
      </c>
      <c r="JF39" s="1">
        <v>897</v>
      </c>
      <c r="JG39" s="614">
        <v>3384</v>
      </c>
      <c r="JH39" s="614">
        <v>5590</v>
      </c>
      <c r="JI39" s="614">
        <v>4898</v>
      </c>
      <c r="JJ39" s="1">
        <v>692</v>
      </c>
      <c r="JK39" s="1">
        <v>117</v>
      </c>
      <c r="JL39" s="1">
        <v>500</v>
      </c>
      <c r="JM39" s="1">
        <v>277</v>
      </c>
      <c r="JN39" s="614">
        <v>2412</v>
      </c>
      <c r="JO39" s="614">
        <v>2115</v>
      </c>
      <c r="JP39" s="614">
        <v>62107</v>
      </c>
      <c r="JQ39" s="1">
        <v>280</v>
      </c>
      <c r="JR39" s="614">
        <v>2646</v>
      </c>
      <c r="JS39" s="614">
        <v>1739</v>
      </c>
      <c r="JT39" s="614">
        <v>49462</v>
      </c>
      <c r="JU39" s="614">
        <v>22200</v>
      </c>
      <c r="JV39" s="614">
        <v>6285</v>
      </c>
      <c r="JW39" s="614">
        <v>78017</v>
      </c>
      <c r="JX39" s="614">
        <v>4107</v>
      </c>
      <c r="JY39" s="614">
        <v>1274</v>
      </c>
      <c r="JZ39" s="614">
        <v>34157</v>
      </c>
      <c r="KA39" s="614">
        <v>26307</v>
      </c>
      <c r="KB39" s="614">
        <v>7559</v>
      </c>
      <c r="KC39" s="614">
        <v>112174</v>
      </c>
      <c r="KD39" s="614">
        <v>146040</v>
      </c>
      <c r="KE39" s="614">
        <v>106502</v>
      </c>
      <c r="KF39" s="614">
        <v>39538</v>
      </c>
      <c r="KG39" s="1">
        <v>26.13</v>
      </c>
      <c r="KH39" s="1">
        <v>20.100000000000001</v>
      </c>
      <c r="KI39" s="1">
        <v>33.15</v>
      </c>
      <c r="KJ39" s="1">
        <v>0.18</v>
      </c>
      <c r="KK39" s="1">
        <v>0.77</v>
      </c>
      <c r="KL39" s="1">
        <v>0.23</v>
      </c>
      <c r="KM39" s="1">
        <v>0.16</v>
      </c>
      <c r="KN39" s="1">
        <v>0.61</v>
      </c>
      <c r="KO39" s="1">
        <v>0.88</v>
      </c>
      <c r="KP39" s="1">
        <v>0.12</v>
      </c>
      <c r="KQ39" s="1">
        <v>0.05</v>
      </c>
      <c r="KR39" s="1">
        <v>8.43</v>
      </c>
      <c r="KS39" s="614">
        <v>163904</v>
      </c>
      <c r="KU39" s="1">
        <v>354</v>
      </c>
      <c r="KV39" s="614">
        <v>4832</v>
      </c>
      <c r="KW39" s="1">
        <v>281</v>
      </c>
      <c r="KX39" s="614">
        <v>1335</v>
      </c>
      <c r="KY39" s="1">
        <v>64</v>
      </c>
      <c r="KZ39" s="1">
        <v>87</v>
      </c>
      <c r="LA39" s="614">
        <v>94573</v>
      </c>
      <c r="LC39" s="614">
        <v>207544</v>
      </c>
      <c r="LD39" s="614">
        <v>60960</v>
      </c>
      <c r="LG39" s="1" t="s">
        <v>1775</v>
      </c>
      <c r="LH39" s="1" t="s">
        <v>1374</v>
      </c>
      <c r="LI39" s="1" t="s">
        <v>1776</v>
      </c>
      <c r="LJ39" s="1" t="s">
        <v>1767</v>
      </c>
      <c r="LK39" s="1">
        <v>28054</v>
      </c>
      <c r="LL39" s="1">
        <v>5156</v>
      </c>
      <c r="LM39" s="1" t="s">
        <v>1777</v>
      </c>
      <c r="LN39" s="1" t="s">
        <v>1768</v>
      </c>
      <c r="LO39" s="1">
        <v>28054</v>
      </c>
      <c r="LP39" s="1">
        <v>5156</v>
      </c>
      <c r="LQ39" s="1" t="s">
        <v>585</v>
      </c>
      <c r="LR39" s="1">
        <v>7048682164</v>
      </c>
      <c r="LS39" s="1">
        <v>7048530609</v>
      </c>
      <c r="LT39" s="614">
        <v>92233</v>
      </c>
      <c r="LU39" s="1">
        <v>56</v>
      </c>
      <c r="LW39" s="614">
        <v>14196</v>
      </c>
      <c r="LX39" s="1">
        <v>52</v>
      </c>
      <c r="MA39" s="1">
        <v>1</v>
      </c>
      <c r="MB39" s="1" t="s">
        <v>1778</v>
      </c>
      <c r="MC39" s="1">
        <v>0</v>
      </c>
      <c r="MD39" s="1" t="s">
        <v>1360</v>
      </c>
      <c r="ME39" s="1">
        <v>14.04</v>
      </c>
      <c r="MF39" s="1">
        <v>16.98</v>
      </c>
    </row>
    <row r="40" spans="1:344" x14ac:dyDescent="0.3">
      <c r="BE40" s="1">
        <v>0</v>
      </c>
      <c r="LT40" s="1">
        <v>0</v>
      </c>
      <c r="LU40" s="1">
        <v>0</v>
      </c>
      <c r="LW40" s="1">
        <v>0</v>
      </c>
    </row>
    <row r="41" spans="1:344" x14ac:dyDescent="0.3">
      <c r="A41" s="1" t="s">
        <v>75</v>
      </c>
      <c r="B41" s="1" t="s">
        <v>1779</v>
      </c>
      <c r="C41" s="1" t="s">
        <v>1338</v>
      </c>
      <c r="D41" s="1" t="s">
        <v>1535</v>
      </c>
      <c r="E41" s="1" t="s">
        <v>1510</v>
      </c>
      <c r="F41" s="1" t="s">
        <v>1341</v>
      </c>
      <c r="G41" s="1" t="s">
        <v>1536</v>
      </c>
      <c r="H41" s="1" t="s">
        <v>1343</v>
      </c>
      <c r="I41" s="614">
        <v>9436</v>
      </c>
      <c r="J41" s="1" t="s">
        <v>1344</v>
      </c>
      <c r="K41" s="1">
        <v>258</v>
      </c>
      <c r="L41" s="1">
        <v>35</v>
      </c>
      <c r="M41" s="1">
        <v>24</v>
      </c>
      <c r="N41" s="1">
        <v>8</v>
      </c>
      <c r="O41" s="1">
        <v>890</v>
      </c>
      <c r="P41" s="1">
        <v>194</v>
      </c>
      <c r="Q41" s="614">
        <v>9256</v>
      </c>
      <c r="R41" s="614">
        <v>1395</v>
      </c>
      <c r="S41" s="1">
        <v>-1</v>
      </c>
      <c r="T41" s="1">
        <v>-1</v>
      </c>
      <c r="X41" s="1" t="s">
        <v>1780</v>
      </c>
      <c r="Y41" s="1" t="s">
        <v>1422</v>
      </c>
      <c r="Z41" s="1">
        <v>27889</v>
      </c>
      <c r="AA41" s="1">
        <v>4847</v>
      </c>
      <c r="AB41" s="1" t="s">
        <v>1780</v>
      </c>
      <c r="AC41" s="1" t="s">
        <v>1422</v>
      </c>
      <c r="AD41" s="1">
        <v>27889</v>
      </c>
      <c r="AE41" s="1">
        <v>2</v>
      </c>
      <c r="AF41" s="1" t="s">
        <v>74</v>
      </c>
      <c r="AH41" s="1" t="s">
        <v>39</v>
      </c>
      <c r="AI41" s="1" t="s">
        <v>1423</v>
      </c>
      <c r="AJ41" s="1" t="s">
        <v>1781</v>
      </c>
      <c r="AK41" s="1" t="s">
        <v>1782</v>
      </c>
      <c r="AM41" s="1" t="s">
        <v>1783</v>
      </c>
      <c r="AN41" s="1" t="s">
        <v>1781</v>
      </c>
      <c r="AO41" s="1" t="s">
        <v>299</v>
      </c>
      <c r="AP41" s="1" t="s">
        <v>1782</v>
      </c>
      <c r="AR41" s="1" t="s">
        <v>1783</v>
      </c>
      <c r="AS41" s="1" t="s">
        <v>1784</v>
      </c>
      <c r="AT41" s="1">
        <v>0</v>
      </c>
      <c r="AU41" s="1">
        <v>0</v>
      </c>
      <c r="AV41" s="1">
        <v>0</v>
      </c>
      <c r="AW41" s="616">
        <v>42917</v>
      </c>
      <c r="AX41" s="616">
        <v>43281</v>
      </c>
      <c r="AY41" s="1">
        <v>1</v>
      </c>
      <c r="AZ41" s="1">
        <v>0</v>
      </c>
      <c r="BA41" s="1">
        <v>0</v>
      </c>
      <c r="BB41" s="1">
        <v>0</v>
      </c>
      <c r="BC41" s="1">
        <v>1</v>
      </c>
      <c r="BE41" s="614">
        <v>2808</v>
      </c>
      <c r="BF41" s="1">
        <v>1</v>
      </c>
      <c r="BG41" s="1">
        <v>0</v>
      </c>
      <c r="BH41" s="1">
        <v>1</v>
      </c>
      <c r="BI41" s="1">
        <v>6.4</v>
      </c>
      <c r="BJ41" s="1">
        <v>7.4</v>
      </c>
      <c r="BK41" s="110">
        <v>0.1351</v>
      </c>
      <c r="BL41" s="614">
        <v>1382</v>
      </c>
      <c r="BM41" s="615">
        <v>62429</v>
      </c>
      <c r="BP41" s="1">
        <v>-1</v>
      </c>
      <c r="BQ41" s="615">
        <v>-1</v>
      </c>
      <c r="BU41" s="615">
        <v>30604</v>
      </c>
      <c r="BV41" s="615">
        <v>45906</v>
      </c>
      <c r="BW41" s="615">
        <v>38255</v>
      </c>
      <c r="BY41" s="615">
        <v>-1</v>
      </c>
      <c r="CC41" s="615">
        <v>30604</v>
      </c>
      <c r="CD41" s="615">
        <v>45906</v>
      </c>
      <c r="CE41" s="615">
        <v>38255</v>
      </c>
      <c r="CG41" s="615">
        <v>30604</v>
      </c>
      <c r="CH41" s="615">
        <v>45906</v>
      </c>
      <c r="CI41" s="614">
        <v>38255</v>
      </c>
      <c r="CK41" s="615">
        <v>-1</v>
      </c>
      <c r="DG41" s="615">
        <v>25178</v>
      </c>
      <c r="DH41" s="615">
        <v>37767</v>
      </c>
      <c r="DI41" s="615">
        <v>31473</v>
      </c>
      <c r="DK41" s="615">
        <v>-1</v>
      </c>
      <c r="DL41" s="615">
        <v>-1</v>
      </c>
      <c r="DM41" s="615">
        <v>-1</v>
      </c>
      <c r="DR41" s="615">
        <v>465735</v>
      </c>
      <c r="DS41" s="615">
        <v>7800</v>
      </c>
      <c r="DT41" s="615">
        <v>473535</v>
      </c>
      <c r="DU41" s="615">
        <v>9617</v>
      </c>
      <c r="DV41" s="615">
        <v>0</v>
      </c>
      <c r="DW41" s="615">
        <v>9617</v>
      </c>
      <c r="DX41" s="615">
        <v>7382</v>
      </c>
      <c r="DY41" s="615">
        <v>0</v>
      </c>
      <c r="DZ41" s="615">
        <v>7382</v>
      </c>
      <c r="EA41" s="615">
        <v>20589</v>
      </c>
      <c r="EB41" s="615">
        <v>511123</v>
      </c>
      <c r="EC41" s="615">
        <v>228703</v>
      </c>
      <c r="ED41" s="615">
        <v>79574</v>
      </c>
      <c r="EE41" s="615">
        <v>308277</v>
      </c>
      <c r="EF41" s="615">
        <v>45022</v>
      </c>
      <c r="EG41" s="615">
        <v>12749</v>
      </c>
      <c r="EH41" s="615">
        <v>4229</v>
      </c>
      <c r="EI41" s="615">
        <v>62000</v>
      </c>
      <c r="EJ41" s="615">
        <v>103258</v>
      </c>
      <c r="EK41" s="615">
        <v>473535</v>
      </c>
      <c r="EL41" s="615">
        <v>37588</v>
      </c>
      <c r="EM41" s="110">
        <v>7.3499999999999996E-2</v>
      </c>
      <c r="EN41" s="615">
        <v>0</v>
      </c>
      <c r="EO41" s="615">
        <v>0</v>
      </c>
      <c r="EP41" s="615">
        <v>0</v>
      </c>
      <c r="EQ41" s="615">
        <v>0</v>
      </c>
      <c r="ER41" s="615">
        <v>0</v>
      </c>
      <c r="ES41" s="615">
        <v>0</v>
      </c>
      <c r="ET41" s="614">
        <v>12105</v>
      </c>
      <c r="EU41" s="614">
        <v>147819</v>
      </c>
      <c r="EV41" s="614">
        <v>17996</v>
      </c>
      <c r="EW41" s="614">
        <v>2487</v>
      </c>
      <c r="EX41" s="614">
        <v>8780</v>
      </c>
      <c r="EY41" s="614">
        <v>11622</v>
      </c>
      <c r="EZ41" s="1">
        <v>276</v>
      </c>
      <c r="FA41" s="614">
        <v>4705</v>
      </c>
      <c r="FB41" s="614">
        <v>29618</v>
      </c>
      <c r="FC41" s="614">
        <v>2763</v>
      </c>
      <c r="FD41" s="614">
        <v>13485</v>
      </c>
      <c r="FE41" s="614">
        <v>45866</v>
      </c>
      <c r="FF41" s="1">
        <v>477</v>
      </c>
      <c r="FG41" s="1">
        <v>11</v>
      </c>
      <c r="FI41" s="614">
        <v>45866</v>
      </c>
      <c r="FJ41" s="614">
        <v>2799</v>
      </c>
      <c r="FK41" s="614">
        <v>2875</v>
      </c>
      <c r="FL41" s="1">
        <v>618</v>
      </c>
      <c r="FM41" s="1">
        <v>6</v>
      </c>
      <c r="FN41" s="1">
        <v>89</v>
      </c>
      <c r="FO41" s="1">
        <v>95</v>
      </c>
      <c r="FP41" s="614">
        <v>43153</v>
      </c>
      <c r="FQ41" s="614">
        <v>3563</v>
      </c>
      <c r="FR41" s="1">
        <v>0</v>
      </c>
      <c r="FS41" s="1">
        <v>0</v>
      </c>
      <c r="FT41" s="614">
        <v>11162</v>
      </c>
      <c r="FU41" s="614">
        <v>3168</v>
      </c>
      <c r="FV41" s="1">
        <v>997</v>
      </c>
      <c r="FX41" s="614">
        <v>29733</v>
      </c>
      <c r="FY41" s="614">
        <v>2815</v>
      </c>
      <c r="FZ41" s="1">
        <v>284</v>
      </c>
      <c r="GA41" s="1">
        <v>0</v>
      </c>
      <c r="GF41" s="1">
        <v>150</v>
      </c>
      <c r="GG41" s="1">
        <v>53</v>
      </c>
      <c r="GH41" s="1">
        <v>0</v>
      </c>
      <c r="GI41" s="1">
        <v>0</v>
      </c>
      <c r="GJ41" s="614">
        <v>84198</v>
      </c>
      <c r="GK41" s="614">
        <v>9599</v>
      </c>
      <c r="GL41" s="614">
        <v>1281</v>
      </c>
      <c r="GM41" s="1">
        <v>0</v>
      </c>
      <c r="GN41" s="1">
        <v>66</v>
      </c>
      <c r="GP41" s="614">
        <v>21699</v>
      </c>
      <c r="GQ41" s="614">
        <v>3546</v>
      </c>
      <c r="GR41" s="614">
        <v>13311</v>
      </c>
      <c r="GS41" s="614">
        <v>6544</v>
      </c>
      <c r="GT41" s="1">
        <v>259</v>
      </c>
      <c r="GU41" s="614">
        <v>3793</v>
      </c>
      <c r="GV41" s="614">
        <v>28243</v>
      </c>
      <c r="GW41" s="614">
        <v>3805</v>
      </c>
      <c r="GX41" s="614">
        <v>17104</v>
      </c>
      <c r="GY41" s="614">
        <v>49152</v>
      </c>
      <c r="GZ41" s="1">
        <v>11</v>
      </c>
      <c r="HA41" s="614">
        <v>49554</v>
      </c>
      <c r="HB41" s="614">
        <v>5772</v>
      </c>
      <c r="HC41" s="614">
        <v>19290</v>
      </c>
      <c r="HD41" s="1">
        <v>391</v>
      </c>
      <c r="HE41" s="1">
        <v>618</v>
      </c>
      <c r="HF41" s="614">
        <v>25680</v>
      </c>
      <c r="HG41" s="614">
        <v>75234</v>
      </c>
      <c r="HH41" s="1">
        <v>58</v>
      </c>
      <c r="HI41" s="614">
        <v>7929</v>
      </c>
      <c r="HJ41" s="614">
        <v>7987</v>
      </c>
      <c r="HK41" s="1">
        <v>12</v>
      </c>
      <c r="HL41" s="614">
        <v>1644</v>
      </c>
      <c r="HM41" s="614">
        <v>1656</v>
      </c>
      <c r="HN41" s="1">
        <v>0</v>
      </c>
      <c r="HO41" s="1">
        <v>15</v>
      </c>
      <c r="HP41" s="1">
        <v>15</v>
      </c>
      <c r="HQ41" s="1">
        <v>0</v>
      </c>
      <c r="HR41" s="614">
        <v>9658</v>
      </c>
      <c r="HS41" s="1">
        <v>336</v>
      </c>
      <c r="HT41" s="614">
        <v>10347</v>
      </c>
      <c r="HU41" s="614">
        <v>10683</v>
      </c>
      <c r="HV41" s="614">
        <v>20341</v>
      </c>
      <c r="HW41" s="614">
        <v>7428</v>
      </c>
      <c r="HX41" s="614">
        <v>26733</v>
      </c>
      <c r="HY41" s="614">
        <v>84892</v>
      </c>
      <c r="HZ41" s="614">
        <v>84892</v>
      </c>
      <c r="IA41" s="614">
        <v>95575</v>
      </c>
      <c r="IB41" s="614">
        <v>24094</v>
      </c>
      <c r="IC41" s="1">
        <v>255</v>
      </c>
      <c r="IF41" s="1">
        <v>1</v>
      </c>
      <c r="IG41" s="110">
        <v>2.81E-2</v>
      </c>
      <c r="IH41" s="110">
        <v>1E-4</v>
      </c>
      <c r="II41" s="110">
        <v>0.64319999999999999</v>
      </c>
      <c r="IJ41" s="110">
        <v>0</v>
      </c>
      <c r="IK41" s="110">
        <v>0.5696</v>
      </c>
      <c r="IL41" s="110">
        <v>5.9999999999999995E-4</v>
      </c>
      <c r="IM41" s="110">
        <v>0.31030000000000002</v>
      </c>
      <c r="IN41" s="110">
        <v>8.3900000000000002E-2</v>
      </c>
      <c r="IO41" s="110">
        <v>0.2838</v>
      </c>
      <c r="IP41" s="110">
        <v>0.35620000000000002</v>
      </c>
      <c r="IQ41" s="110">
        <v>0.88619999999999999</v>
      </c>
      <c r="IR41" s="110">
        <v>0.1138</v>
      </c>
      <c r="IS41" s="614">
        <v>13007</v>
      </c>
      <c r="IT41" s="614">
        <v>3425</v>
      </c>
      <c r="IU41" s="614">
        <v>16432</v>
      </c>
      <c r="IV41" s="110">
        <v>1.7414000000000001</v>
      </c>
      <c r="IW41" s="614">
        <v>85118</v>
      </c>
      <c r="IY41" s="1">
        <v>191</v>
      </c>
      <c r="IZ41" s="1">
        <v>25</v>
      </c>
      <c r="JA41" s="1">
        <v>107</v>
      </c>
      <c r="JB41" s="1">
        <v>2</v>
      </c>
      <c r="JC41" s="1">
        <v>0</v>
      </c>
      <c r="JD41" s="1">
        <v>15</v>
      </c>
      <c r="JE41" s="1">
        <v>193</v>
      </c>
      <c r="JF41" s="1">
        <v>25</v>
      </c>
      <c r="JG41" s="1">
        <v>122</v>
      </c>
      <c r="JH41" s="1">
        <v>340</v>
      </c>
      <c r="JI41" s="1">
        <v>323</v>
      </c>
      <c r="JJ41" s="1">
        <v>17</v>
      </c>
      <c r="JK41" s="1">
        <v>21</v>
      </c>
      <c r="JL41" s="1">
        <v>20</v>
      </c>
      <c r="JM41" s="1">
        <v>38</v>
      </c>
      <c r="JN41" s="1">
        <v>52</v>
      </c>
      <c r="JO41" s="1">
        <v>93</v>
      </c>
      <c r="JP41" s="614">
        <v>1967</v>
      </c>
      <c r="JQ41" s="1">
        <v>0</v>
      </c>
      <c r="JR41" s="1">
        <v>0</v>
      </c>
      <c r="JS41" s="1">
        <v>202</v>
      </c>
      <c r="JT41" s="614">
        <v>1114</v>
      </c>
      <c r="JU41" s="1">
        <v>797</v>
      </c>
      <c r="JV41" s="1">
        <v>343</v>
      </c>
      <c r="JW41" s="614">
        <v>1826</v>
      </c>
      <c r="JX41" s="1">
        <v>415</v>
      </c>
      <c r="JY41" s="1">
        <v>0</v>
      </c>
      <c r="JZ41" s="1">
        <v>948</v>
      </c>
      <c r="KA41" s="614">
        <v>1212</v>
      </c>
      <c r="KB41" s="1">
        <v>343</v>
      </c>
      <c r="KC41" s="614">
        <v>2774</v>
      </c>
      <c r="KD41" s="614">
        <v>4329</v>
      </c>
      <c r="KE41" s="614">
        <v>2966</v>
      </c>
      <c r="KF41" s="614">
        <v>1363</v>
      </c>
      <c r="KG41" s="1">
        <v>12.73</v>
      </c>
      <c r="KH41" s="1">
        <v>6.28</v>
      </c>
      <c r="KI41" s="1">
        <v>22.74</v>
      </c>
      <c r="KJ41" s="1">
        <v>0.28000000000000003</v>
      </c>
      <c r="KK41" s="1">
        <v>0.64</v>
      </c>
      <c r="KL41" s="1">
        <v>0.56999999999999995</v>
      </c>
      <c r="KM41" s="1">
        <v>7.0000000000000007E-2</v>
      </c>
      <c r="KN41" s="1">
        <v>0.36</v>
      </c>
      <c r="KO41" s="1">
        <v>0.95</v>
      </c>
      <c r="KP41" s="1">
        <v>0.05</v>
      </c>
      <c r="KQ41" s="1">
        <v>0.08</v>
      </c>
      <c r="KR41" s="1">
        <v>13.72</v>
      </c>
      <c r="KS41" s="614">
        <v>19097</v>
      </c>
      <c r="KU41" s="1">
        <v>324</v>
      </c>
      <c r="KV41" s="614">
        <v>1248</v>
      </c>
      <c r="KW41" s="614">
        <v>4821</v>
      </c>
      <c r="KX41" s="614">
        <v>2939</v>
      </c>
      <c r="KY41" s="1">
        <v>13</v>
      </c>
      <c r="KZ41" s="1">
        <v>28</v>
      </c>
      <c r="LA41" s="614">
        <v>4949</v>
      </c>
      <c r="LC41" s="614">
        <v>13572</v>
      </c>
      <c r="LD41" s="614">
        <v>43542</v>
      </c>
      <c r="LG41" s="1" t="s">
        <v>74</v>
      </c>
      <c r="LH41" s="1" t="s">
        <v>1358</v>
      </c>
      <c r="LI41" s="1" t="s">
        <v>1780</v>
      </c>
      <c r="LJ41" s="1" t="s">
        <v>1422</v>
      </c>
      <c r="LK41" s="1">
        <v>27889</v>
      </c>
      <c r="LL41" s="1">
        <v>4847</v>
      </c>
      <c r="LM41" s="1" t="s">
        <v>1780</v>
      </c>
      <c r="LN41" s="1" t="s">
        <v>1422</v>
      </c>
      <c r="LO41" s="1">
        <v>27889</v>
      </c>
      <c r="LP41" s="1">
        <v>4847</v>
      </c>
      <c r="LQ41" s="1" t="s">
        <v>1423</v>
      </c>
      <c r="LR41" s="1">
        <v>2529464300</v>
      </c>
      <c r="LT41" s="614">
        <v>12000</v>
      </c>
      <c r="LU41" s="1">
        <v>7.4</v>
      </c>
      <c r="LW41" s="614">
        <v>2808</v>
      </c>
      <c r="LX41" s="1">
        <v>52</v>
      </c>
      <c r="MA41" s="1">
        <v>2</v>
      </c>
      <c r="MB41" s="1" t="s">
        <v>1785</v>
      </c>
      <c r="MC41" s="1">
        <v>0</v>
      </c>
      <c r="MD41" s="1" t="s">
        <v>1360</v>
      </c>
      <c r="ME41" s="1">
        <v>10</v>
      </c>
      <c r="MF41" s="1">
        <v>100</v>
      </c>
    </row>
    <row r="43" spans="1:344" x14ac:dyDescent="0.3">
      <c r="A43" s="1" t="s">
        <v>77</v>
      </c>
      <c r="B43" s="1" t="s">
        <v>1786</v>
      </c>
      <c r="C43" s="1" t="s">
        <v>1338</v>
      </c>
      <c r="D43" s="1" t="s">
        <v>1339</v>
      </c>
      <c r="E43" s="1" t="s">
        <v>1340</v>
      </c>
      <c r="F43" s="1" t="s">
        <v>1341</v>
      </c>
      <c r="G43" s="1" t="s">
        <v>1342</v>
      </c>
      <c r="H43" s="1" t="s">
        <v>1343</v>
      </c>
      <c r="I43" s="614">
        <v>59975</v>
      </c>
      <c r="J43" s="1" t="s">
        <v>1344</v>
      </c>
      <c r="K43" s="1">
        <v>247</v>
      </c>
      <c r="L43" s="1">
        <v>51</v>
      </c>
      <c r="M43" s="1">
        <v>57</v>
      </c>
      <c r="N43" s="1">
        <v>13</v>
      </c>
      <c r="O43" s="614">
        <v>1905</v>
      </c>
      <c r="P43" s="1">
        <v>89</v>
      </c>
      <c r="Q43" s="614">
        <v>11979</v>
      </c>
      <c r="R43" s="614">
        <v>1660</v>
      </c>
      <c r="S43" s="614">
        <v>62053</v>
      </c>
      <c r="T43" s="1">
        <v>352</v>
      </c>
      <c r="W43" s="1">
        <v>2</v>
      </c>
      <c r="X43" s="1" t="s">
        <v>1787</v>
      </c>
      <c r="Y43" s="1" t="s">
        <v>1788</v>
      </c>
      <c r="Z43" s="1">
        <v>27565</v>
      </c>
      <c r="AA43" s="1">
        <v>339</v>
      </c>
      <c r="AB43" s="1" t="s">
        <v>1789</v>
      </c>
      <c r="AC43" s="1" t="s">
        <v>1788</v>
      </c>
      <c r="AD43" s="1">
        <v>27565</v>
      </c>
      <c r="AE43" s="1">
        <v>3</v>
      </c>
      <c r="AF43" s="1" t="s">
        <v>76</v>
      </c>
      <c r="AH43" s="1" t="s">
        <v>6</v>
      </c>
      <c r="AI43" s="1" t="s">
        <v>1790</v>
      </c>
      <c r="AJ43" s="1" t="s">
        <v>1791</v>
      </c>
      <c r="AK43" s="1" t="s">
        <v>1792</v>
      </c>
      <c r="AL43" s="1" t="s">
        <v>1793</v>
      </c>
      <c r="AM43" s="1" t="s">
        <v>1794</v>
      </c>
      <c r="AN43" s="1" t="s">
        <v>1791</v>
      </c>
      <c r="AO43" s="1" t="s">
        <v>1795</v>
      </c>
      <c r="AP43" s="1" t="s">
        <v>1796</v>
      </c>
      <c r="AQ43" s="1" t="s">
        <v>1793</v>
      </c>
      <c r="AR43" s="1" t="s">
        <v>1794</v>
      </c>
      <c r="AS43" s="1" t="s">
        <v>1797</v>
      </c>
      <c r="AT43" s="1">
        <v>0</v>
      </c>
      <c r="AU43" s="1">
        <v>0</v>
      </c>
      <c r="AV43" s="1">
        <v>0</v>
      </c>
      <c r="AW43" s="616">
        <v>42917</v>
      </c>
      <c r="AX43" s="616">
        <v>43281</v>
      </c>
      <c r="AY43" s="1">
        <v>1</v>
      </c>
      <c r="AZ43" s="1">
        <v>3</v>
      </c>
      <c r="BA43" s="1">
        <v>0</v>
      </c>
      <c r="BB43" s="1">
        <v>3</v>
      </c>
      <c r="BC43" s="1">
        <v>7</v>
      </c>
      <c r="BE43" s="614">
        <v>7644</v>
      </c>
      <c r="BF43" s="1">
        <v>5</v>
      </c>
      <c r="BG43" s="1">
        <v>0</v>
      </c>
      <c r="BH43" s="1">
        <v>5</v>
      </c>
      <c r="BI43" s="1">
        <v>18.5</v>
      </c>
      <c r="BJ43" s="1">
        <v>23.5</v>
      </c>
      <c r="BK43" s="110">
        <v>0.21279999999999999</v>
      </c>
      <c r="BL43" s="1">
        <v>233</v>
      </c>
      <c r="BM43" s="615">
        <v>73429</v>
      </c>
      <c r="BQ43" s="615">
        <v>33697</v>
      </c>
      <c r="BR43" s="615">
        <v>64101</v>
      </c>
      <c r="BS43" s="615">
        <v>48569</v>
      </c>
      <c r="BU43" s="615">
        <v>26936</v>
      </c>
      <c r="BV43" s="615">
        <v>50235</v>
      </c>
      <c r="BW43" s="615">
        <v>38586</v>
      </c>
      <c r="BY43" s="615">
        <v>31174</v>
      </c>
      <c r="BZ43" s="615">
        <v>58139</v>
      </c>
      <c r="CA43" s="614">
        <v>44657</v>
      </c>
      <c r="CC43" s="615">
        <v>23260</v>
      </c>
      <c r="CD43" s="615">
        <v>43381</v>
      </c>
      <c r="CE43" s="615">
        <v>33321</v>
      </c>
      <c r="CG43" s="615">
        <v>23260</v>
      </c>
      <c r="CH43" s="615">
        <v>43381</v>
      </c>
      <c r="CI43" s="614">
        <v>33321</v>
      </c>
      <c r="DK43" s="615">
        <v>23260</v>
      </c>
      <c r="DL43" s="615">
        <v>43381</v>
      </c>
      <c r="DM43" s="615">
        <v>33321</v>
      </c>
      <c r="DR43" s="615">
        <v>0</v>
      </c>
      <c r="DS43" s="615">
        <v>1528612</v>
      </c>
      <c r="DT43" s="615">
        <v>1528612</v>
      </c>
      <c r="DU43" s="615">
        <v>112007</v>
      </c>
      <c r="DV43" s="615">
        <v>0</v>
      </c>
      <c r="DW43" s="615">
        <v>112007</v>
      </c>
      <c r="DX43" s="615">
        <v>11259</v>
      </c>
      <c r="DY43" s="615">
        <v>0</v>
      </c>
      <c r="DZ43" s="615">
        <v>11259</v>
      </c>
      <c r="EA43" s="615">
        <v>40000</v>
      </c>
      <c r="EB43" s="615">
        <v>1691878</v>
      </c>
      <c r="EC43" s="615">
        <v>539800</v>
      </c>
      <c r="ED43" s="615">
        <v>145755</v>
      </c>
      <c r="EE43" s="615">
        <v>685555</v>
      </c>
      <c r="EF43" s="615">
        <v>134571</v>
      </c>
      <c r="EG43" s="615">
        <v>26541</v>
      </c>
      <c r="EH43" s="615">
        <v>14098</v>
      </c>
      <c r="EI43" s="615">
        <v>175210</v>
      </c>
      <c r="EJ43" s="615">
        <v>114487</v>
      </c>
      <c r="EK43" s="615">
        <v>975252</v>
      </c>
      <c r="EL43" s="615">
        <v>716626</v>
      </c>
      <c r="EM43" s="110">
        <v>0.42359999999999998</v>
      </c>
      <c r="EN43" s="615">
        <v>649587</v>
      </c>
      <c r="EO43" s="615">
        <v>0</v>
      </c>
      <c r="EP43" s="615">
        <v>0</v>
      </c>
      <c r="EQ43" s="615">
        <v>0</v>
      </c>
      <c r="ER43" s="615">
        <v>649587</v>
      </c>
      <c r="ES43" s="615">
        <v>0</v>
      </c>
      <c r="ET43" s="614">
        <v>16495</v>
      </c>
      <c r="EU43" s="614">
        <v>236436</v>
      </c>
      <c r="EV43" s="614">
        <v>43150</v>
      </c>
      <c r="EW43" s="614">
        <v>7000</v>
      </c>
      <c r="EX43" s="614">
        <v>27111</v>
      </c>
      <c r="EY43" s="614">
        <v>33290</v>
      </c>
      <c r="EZ43" s="614">
        <v>1042</v>
      </c>
      <c r="FA43" s="614">
        <v>12107</v>
      </c>
      <c r="FB43" s="614">
        <v>76440</v>
      </c>
      <c r="FC43" s="614">
        <v>8042</v>
      </c>
      <c r="FD43" s="614">
        <v>39218</v>
      </c>
      <c r="FE43" s="614">
        <v>123700</v>
      </c>
      <c r="FF43" s="614">
        <v>7465</v>
      </c>
      <c r="FG43" s="1">
        <v>174</v>
      </c>
      <c r="FI43" s="614">
        <v>123700</v>
      </c>
      <c r="FJ43" s="614">
        <v>3709</v>
      </c>
      <c r="FK43" s="614">
        <v>6278</v>
      </c>
      <c r="FL43" s="1">
        <v>11</v>
      </c>
      <c r="FM43" s="1">
        <v>5</v>
      </c>
      <c r="FN43" s="1">
        <v>89</v>
      </c>
      <c r="FO43" s="1">
        <v>94</v>
      </c>
      <c r="FP43" s="614">
        <v>43153</v>
      </c>
      <c r="FQ43" s="614">
        <v>3563</v>
      </c>
      <c r="FR43" s="1">
        <v>0</v>
      </c>
      <c r="FS43" s="1">
        <v>0</v>
      </c>
      <c r="FT43" s="614">
        <v>11162</v>
      </c>
      <c r="FU43" s="614">
        <v>3168</v>
      </c>
      <c r="FV43" s="1">
        <v>997</v>
      </c>
      <c r="FX43" s="614">
        <v>29733</v>
      </c>
      <c r="FY43" s="614">
        <v>2815</v>
      </c>
      <c r="FZ43" s="1">
        <v>284</v>
      </c>
      <c r="GF43" s="1">
        <v>0</v>
      </c>
      <c r="GG43" s="1">
        <v>130</v>
      </c>
      <c r="GH43" s="1">
        <v>0</v>
      </c>
      <c r="GI43" s="1">
        <v>0</v>
      </c>
      <c r="GJ43" s="614">
        <v>84048</v>
      </c>
      <c r="GK43" s="614">
        <v>9676</v>
      </c>
      <c r="GL43" s="614">
        <v>1281</v>
      </c>
      <c r="GM43" s="1">
        <v>0</v>
      </c>
      <c r="GN43" s="1">
        <v>13</v>
      </c>
      <c r="GP43" s="614">
        <v>36414</v>
      </c>
      <c r="GQ43" s="614">
        <v>4445</v>
      </c>
      <c r="GR43" s="614">
        <v>28202</v>
      </c>
      <c r="GS43" s="614">
        <v>9579</v>
      </c>
      <c r="GT43" s="1">
        <v>309</v>
      </c>
      <c r="GU43" s="614">
        <v>4513</v>
      </c>
      <c r="GV43" s="614">
        <v>45993</v>
      </c>
      <c r="GW43" s="614">
        <v>4754</v>
      </c>
      <c r="GX43" s="614">
        <v>32715</v>
      </c>
      <c r="GY43" s="614">
        <v>83462</v>
      </c>
      <c r="GZ43" s="1">
        <v>276</v>
      </c>
      <c r="HA43" s="614">
        <v>85664</v>
      </c>
      <c r="HB43" s="614">
        <v>3223</v>
      </c>
      <c r="HC43" s="614">
        <v>25546</v>
      </c>
      <c r="HD43" s="614">
        <v>1926</v>
      </c>
      <c r="HE43" s="614">
        <v>1038</v>
      </c>
      <c r="HF43" s="614">
        <v>29807</v>
      </c>
      <c r="HG43" s="614">
        <v>115471</v>
      </c>
      <c r="HH43" s="1">
        <v>66</v>
      </c>
      <c r="HI43" s="614">
        <v>11025</v>
      </c>
      <c r="HJ43" s="614">
        <v>11091</v>
      </c>
      <c r="HK43" s="1">
        <v>963</v>
      </c>
      <c r="HL43" s="614">
        <v>2525</v>
      </c>
      <c r="HM43" s="614">
        <v>3488</v>
      </c>
      <c r="HN43" s="1">
        <v>0</v>
      </c>
      <c r="HO43" s="1">
        <v>25</v>
      </c>
      <c r="HP43" s="1">
        <v>25</v>
      </c>
      <c r="HQ43" s="1">
        <v>0</v>
      </c>
      <c r="HR43" s="614">
        <v>14604</v>
      </c>
      <c r="HS43" s="614">
        <v>6901</v>
      </c>
      <c r="HT43" s="1">
        <v>0</v>
      </c>
      <c r="HU43" s="614">
        <v>6901</v>
      </c>
      <c r="HV43" s="614">
        <v>21505</v>
      </c>
      <c r="HW43" s="614">
        <v>6711</v>
      </c>
      <c r="HX43" s="614">
        <v>32282</v>
      </c>
      <c r="HY43" s="614">
        <v>130075</v>
      </c>
      <c r="HZ43" s="614">
        <v>130075</v>
      </c>
      <c r="IA43" s="614">
        <v>136976</v>
      </c>
      <c r="IB43" s="614">
        <v>34532</v>
      </c>
      <c r="IG43" s="110">
        <v>3.2000000000000001E-2</v>
      </c>
      <c r="IH43" s="110">
        <v>6.9999999999999999E-4</v>
      </c>
      <c r="II43" s="110">
        <v>0.40179999999999999</v>
      </c>
      <c r="IJ43" s="110">
        <v>0</v>
      </c>
      <c r="IK43" s="110">
        <v>0.35549999999999998</v>
      </c>
      <c r="IL43" s="110">
        <v>4.0000000000000002E-4</v>
      </c>
      <c r="IM43" s="110">
        <v>0.5232</v>
      </c>
      <c r="IN43" s="110">
        <v>5.6599999999999998E-2</v>
      </c>
      <c r="IO43" s="110">
        <v>0.26550000000000001</v>
      </c>
      <c r="IP43" s="110">
        <v>0.5978</v>
      </c>
      <c r="IQ43" s="110">
        <v>0.88770000000000004</v>
      </c>
      <c r="IR43" s="110">
        <v>0.1123</v>
      </c>
      <c r="IS43" s="614">
        <v>36386</v>
      </c>
      <c r="IT43" s="614">
        <v>5873</v>
      </c>
      <c r="IU43" s="614">
        <v>42259</v>
      </c>
      <c r="IV43" s="110">
        <v>0.7046</v>
      </c>
      <c r="IW43" s="614">
        <v>197347</v>
      </c>
      <c r="IY43" s="1">
        <v>103</v>
      </c>
      <c r="IZ43" s="1">
        <v>10</v>
      </c>
      <c r="JA43" s="1">
        <v>199</v>
      </c>
      <c r="JB43" s="1">
        <v>4</v>
      </c>
      <c r="JC43" s="1">
        <v>2</v>
      </c>
      <c r="JD43" s="1">
        <v>2</v>
      </c>
      <c r="JE43" s="1">
        <v>107</v>
      </c>
      <c r="JF43" s="1">
        <v>12</v>
      </c>
      <c r="JG43" s="1">
        <v>201</v>
      </c>
      <c r="JH43" s="1">
        <v>320</v>
      </c>
      <c r="JI43" s="1">
        <v>312</v>
      </c>
      <c r="JJ43" s="1">
        <v>8</v>
      </c>
      <c r="JK43" s="1">
        <v>3</v>
      </c>
      <c r="JL43" s="1">
        <v>45</v>
      </c>
      <c r="JM43" s="1">
        <v>18</v>
      </c>
      <c r="JN43" s="1">
        <v>35</v>
      </c>
      <c r="JO43" s="1">
        <v>146</v>
      </c>
      <c r="JP43" s="1">
        <v>0</v>
      </c>
      <c r="JQ43" s="1">
        <v>0</v>
      </c>
      <c r="JR43" s="1">
        <v>0</v>
      </c>
      <c r="JS43" s="1">
        <v>5</v>
      </c>
      <c r="JT43" s="1">
        <v>434</v>
      </c>
      <c r="JU43" s="614">
        <v>1262</v>
      </c>
      <c r="JV43" s="1">
        <v>29</v>
      </c>
      <c r="JW43" s="614">
        <v>3578</v>
      </c>
      <c r="JX43" s="1">
        <v>124</v>
      </c>
      <c r="JY43" s="1">
        <v>15</v>
      </c>
      <c r="JZ43" s="1">
        <v>67</v>
      </c>
      <c r="KA43" s="614">
        <v>1386</v>
      </c>
      <c r="KB43" s="1">
        <v>44</v>
      </c>
      <c r="KC43" s="614">
        <v>3645</v>
      </c>
      <c r="KD43" s="614">
        <v>5075</v>
      </c>
      <c r="KE43" s="614">
        <v>4869</v>
      </c>
      <c r="KF43" s="1">
        <v>206</v>
      </c>
      <c r="KG43" s="1">
        <v>15.86</v>
      </c>
      <c r="KH43" s="1">
        <v>12.95</v>
      </c>
      <c r="KI43" s="1">
        <v>18.13</v>
      </c>
      <c r="KJ43" s="1">
        <v>0.27</v>
      </c>
      <c r="KK43" s="1">
        <v>0.72</v>
      </c>
      <c r="KL43" s="1">
        <v>0.33</v>
      </c>
      <c r="KM43" s="1">
        <v>0.04</v>
      </c>
      <c r="KN43" s="1">
        <v>0.63</v>
      </c>
      <c r="KO43" s="1">
        <v>0.98</v>
      </c>
      <c r="KP43" s="1">
        <v>0.03</v>
      </c>
      <c r="KQ43" s="1">
        <v>0.01</v>
      </c>
      <c r="KR43" s="1">
        <v>3.67</v>
      </c>
      <c r="KS43" s="614">
        <v>33454</v>
      </c>
      <c r="KU43" s="614">
        <v>1055</v>
      </c>
      <c r="KV43" s="614">
        <v>12905</v>
      </c>
      <c r="KW43" s="1">
        <v>48</v>
      </c>
      <c r="KX43" s="1">
        <v>27</v>
      </c>
      <c r="KY43" s="1">
        <v>22</v>
      </c>
      <c r="KZ43" s="1">
        <v>46</v>
      </c>
      <c r="LA43" s="614">
        <v>48195</v>
      </c>
      <c r="LC43" s="1">
        <v>0</v>
      </c>
      <c r="LD43" s="1">
        <v>0</v>
      </c>
      <c r="LG43" s="1" t="s">
        <v>1798</v>
      </c>
      <c r="LH43" s="1" t="s">
        <v>1374</v>
      </c>
      <c r="LI43" s="1" t="s">
        <v>1787</v>
      </c>
      <c r="LJ43" s="1" t="s">
        <v>1788</v>
      </c>
      <c r="LK43" s="1">
        <v>27565</v>
      </c>
      <c r="LL43" s="1">
        <v>339</v>
      </c>
      <c r="LM43" s="1" t="s">
        <v>1789</v>
      </c>
      <c r="LN43" s="1" t="s">
        <v>1788</v>
      </c>
      <c r="LO43" s="1">
        <v>27565</v>
      </c>
      <c r="LP43" s="1">
        <v>339</v>
      </c>
      <c r="LQ43" s="1" t="s">
        <v>1790</v>
      </c>
      <c r="LR43" s="1">
        <v>9196931121</v>
      </c>
      <c r="LS43" s="1">
        <v>9196932244</v>
      </c>
      <c r="LT43" s="614">
        <v>31653</v>
      </c>
      <c r="LU43" s="1">
        <v>18</v>
      </c>
      <c r="LW43" s="614">
        <v>7644</v>
      </c>
      <c r="LX43" s="1">
        <v>52</v>
      </c>
      <c r="MA43" s="1">
        <v>2</v>
      </c>
      <c r="MB43" s="1" t="s">
        <v>1799</v>
      </c>
      <c r="MC43" s="1">
        <v>0</v>
      </c>
      <c r="MD43" s="1" t="s">
        <v>1360</v>
      </c>
      <c r="ME43" s="1">
        <v>6.21</v>
      </c>
      <c r="MF43" s="1">
        <v>19.11</v>
      </c>
    </row>
    <row r="44" spans="1:344" x14ac:dyDescent="0.3">
      <c r="A44" s="1" t="s">
        <v>79</v>
      </c>
      <c r="B44" s="1" t="s">
        <v>1800</v>
      </c>
      <c r="C44" s="1" t="s">
        <v>1338</v>
      </c>
      <c r="D44" s="1" t="s">
        <v>1535</v>
      </c>
      <c r="E44" s="1" t="s">
        <v>1340</v>
      </c>
      <c r="F44" s="1" t="s">
        <v>1341</v>
      </c>
      <c r="G44" s="1" t="s">
        <v>1446</v>
      </c>
      <c r="H44" s="1" t="s">
        <v>1343</v>
      </c>
      <c r="I44" s="614">
        <v>418709</v>
      </c>
      <c r="J44" s="1" t="s">
        <v>1344</v>
      </c>
      <c r="K44" s="614">
        <v>4369</v>
      </c>
      <c r="L44" s="614">
        <v>1090</v>
      </c>
      <c r="M44" s="1">
        <v>527</v>
      </c>
      <c r="N44" s="1">
        <v>98</v>
      </c>
      <c r="O44" s="614">
        <v>19741</v>
      </c>
      <c r="P44" s="614">
        <v>1541</v>
      </c>
      <c r="Q44" s="614">
        <v>191136</v>
      </c>
      <c r="R44" s="614">
        <v>20985</v>
      </c>
      <c r="W44" s="1">
        <v>1</v>
      </c>
      <c r="X44" s="1" t="s">
        <v>1801</v>
      </c>
      <c r="Y44" s="1" t="s">
        <v>1802</v>
      </c>
      <c r="Z44" s="1">
        <v>27402</v>
      </c>
      <c r="AA44" s="1">
        <v>3178</v>
      </c>
      <c r="AB44" s="1" t="s">
        <v>1803</v>
      </c>
      <c r="AC44" s="1" t="s">
        <v>1802</v>
      </c>
      <c r="AD44" s="1">
        <v>27401</v>
      </c>
      <c r="AE44" s="1">
        <v>2</v>
      </c>
      <c r="AF44" s="1" t="s">
        <v>78</v>
      </c>
      <c r="AH44" s="1" t="s">
        <v>6</v>
      </c>
      <c r="AI44" s="1" t="s">
        <v>1804</v>
      </c>
      <c r="AJ44" s="1" t="s">
        <v>1805</v>
      </c>
      <c r="AK44" s="1" t="s">
        <v>1806</v>
      </c>
      <c r="AL44" s="1" t="s">
        <v>1807</v>
      </c>
      <c r="AM44" s="1" t="s">
        <v>1808</v>
      </c>
      <c r="AN44" s="1" t="s">
        <v>1809</v>
      </c>
      <c r="AO44" s="1" t="s">
        <v>1810</v>
      </c>
      <c r="AP44" s="1" t="s">
        <v>1811</v>
      </c>
      <c r="AQ44" s="1" t="s">
        <v>1807</v>
      </c>
      <c r="AR44" s="1" t="s">
        <v>1812</v>
      </c>
      <c r="AS44" s="1" t="s">
        <v>1813</v>
      </c>
      <c r="AT44" s="1">
        <v>0</v>
      </c>
      <c r="AU44" s="1">
        <v>0</v>
      </c>
      <c r="AV44" s="1">
        <v>0</v>
      </c>
      <c r="AW44" s="616">
        <v>42917</v>
      </c>
      <c r="AX44" s="616">
        <v>43281</v>
      </c>
      <c r="AY44" s="1">
        <v>1</v>
      </c>
      <c r="AZ44" s="1">
        <v>7</v>
      </c>
      <c r="BA44" s="1">
        <v>0</v>
      </c>
      <c r="BB44" s="1">
        <v>0</v>
      </c>
      <c r="BC44" s="1">
        <v>8</v>
      </c>
      <c r="BE44" s="614">
        <v>27786</v>
      </c>
      <c r="BF44" s="1">
        <v>29</v>
      </c>
      <c r="BG44" s="1">
        <v>10</v>
      </c>
      <c r="BH44" s="1">
        <v>39</v>
      </c>
      <c r="BI44" s="1">
        <v>56</v>
      </c>
      <c r="BJ44" s="1">
        <v>95</v>
      </c>
      <c r="BK44" s="110">
        <v>0.30530000000000002</v>
      </c>
      <c r="BL44" s="614">
        <v>15801</v>
      </c>
      <c r="BM44" s="615">
        <v>120467</v>
      </c>
      <c r="BP44" s="614">
        <v>88000</v>
      </c>
      <c r="BQ44" s="615">
        <v>47839</v>
      </c>
      <c r="BR44" s="615">
        <v>60660</v>
      </c>
      <c r="BS44" s="615">
        <v>56199</v>
      </c>
      <c r="BU44" s="615">
        <v>40461</v>
      </c>
      <c r="BV44" s="615">
        <v>53520</v>
      </c>
      <c r="BW44" s="615">
        <v>65053</v>
      </c>
      <c r="BY44" s="615">
        <v>37000</v>
      </c>
      <c r="BZ44" s="615">
        <v>58366</v>
      </c>
      <c r="CA44" s="614">
        <v>65326</v>
      </c>
      <c r="CC44" s="615">
        <v>39793</v>
      </c>
      <c r="CD44" s="615">
        <v>56604</v>
      </c>
      <c r="CE44" s="615">
        <v>65326</v>
      </c>
      <c r="CG44" s="615">
        <v>37860</v>
      </c>
      <c r="CH44" s="615">
        <v>52185</v>
      </c>
      <c r="CI44" s="614">
        <v>47839</v>
      </c>
      <c r="CK44" s="615">
        <v>37502</v>
      </c>
      <c r="CL44" s="615">
        <v>44000</v>
      </c>
      <c r="CM44" s="615">
        <v>61902</v>
      </c>
      <c r="CN44" s="615">
        <v>40461</v>
      </c>
      <c r="CO44" s="615">
        <v>53520</v>
      </c>
      <c r="CP44" s="615">
        <v>46495</v>
      </c>
      <c r="CR44" s="615">
        <v>37000</v>
      </c>
      <c r="CS44" s="615">
        <v>58366</v>
      </c>
      <c r="CT44" s="615">
        <v>48051</v>
      </c>
      <c r="CX44" s="615">
        <v>49714</v>
      </c>
      <c r="CZ44" s="615">
        <v>37860</v>
      </c>
      <c r="DA44" s="615">
        <v>52185</v>
      </c>
      <c r="DB44" s="615">
        <v>46599</v>
      </c>
      <c r="DD44" s="615">
        <v>37502</v>
      </c>
      <c r="DE44" s="615">
        <v>44000</v>
      </c>
      <c r="DF44" s="615">
        <v>40676</v>
      </c>
      <c r="DK44" s="615">
        <v>27687</v>
      </c>
      <c r="DL44" s="615">
        <v>45882</v>
      </c>
      <c r="DM44" s="615">
        <v>34866</v>
      </c>
      <c r="DO44" s="615">
        <v>39793</v>
      </c>
      <c r="DP44" s="615">
        <v>56604</v>
      </c>
      <c r="DQ44" s="615">
        <v>45924</v>
      </c>
      <c r="DR44" s="615">
        <v>7234550</v>
      </c>
      <c r="DS44" s="615">
        <v>1356847</v>
      </c>
      <c r="DT44" s="615">
        <v>8591397</v>
      </c>
      <c r="DU44" s="615">
        <v>390052</v>
      </c>
      <c r="DV44" s="615">
        <v>0</v>
      </c>
      <c r="DW44" s="615">
        <v>390052</v>
      </c>
      <c r="DX44" s="615">
        <v>0</v>
      </c>
      <c r="DY44" s="615">
        <v>0</v>
      </c>
      <c r="DZ44" s="615">
        <v>0</v>
      </c>
      <c r="EA44" s="615">
        <v>182975</v>
      </c>
      <c r="EB44" s="615">
        <v>9164424</v>
      </c>
      <c r="EC44" s="615">
        <v>4272393</v>
      </c>
      <c r="ED44" s="615">
        <v>1647255</v>
      </c>
      <c r="EE44" s="615">
        <v>5919648</v>
      </c>
      <c r="EF44" s="615">
        <v>446213</v>
      </c>
      <c r="EG44" s="615">
        <v>427255</v>
      </c>
      <c r="EH44" s="615">
        <v>155951</v>
      </c>
      <c r="EI44" s="615">
        <v>1029419</v>
      </c>
      <c r="EJ44" s="615">
        <v>1305224</v>
      </c>
      <c r="EK44" s="615">
        <v>8254291</v>
      </c>
      <c r="EL44" s="615">
        <v>910133</v>
      </c>
      <c r="EM44" s="110">
        <v>9.9299999999999999E-2</v>
      </c>
      <c r="EN44" s="615">
        <v>0</v>
      </c>
      <c r="EO44" s="615">
        <v>0</v>
      </c>
      <c r="EP44" s="615">
        <v>0</v>
      </c>
      <c r="EQ44" s="615">
        <v>0</v>
      </c>
      <c r="ER44" s="615">
        <v>0</v>
      </c>
      <c r="ES44" s="615">
        <v>0</v>
      </c>
      <c r="ET44" s="614">
        <v>125009</v>
      </c>
      <c r="EU44" s="614">
        <v>810067</v>
      </c>
      <c r="EV44" s="614">
        <v>125342</v>
      </c>
      <c r="EW44" s="614">
        <v>30198</v>
      </c>
      <c r="EX44" s="614">
        <v>133049</v>
      </c>
      <c r="EY44" s="614">
        <v>154100</v>
      </c>
      <c r="EZ44" s="614">
        <v>2925</v>
      </c>
      <c r="FA44" s="614">
        <v>74477</v>
      </c>
      <c r="FB44" s="614">
        <v>279442</v>
      </c>
      <c r="FC44" s="614">
        <v>33123</v>
      </c>
      <c r="FD44" s="614">
        <v>207526</v>
      </c>
      <c r="FE44" s="614">
        <v>520091</v>
      </c>
      <c r="FF44" s="614">
        <v>1167</v>
      </c>
      <c r="FG44" s="1">
        <v>732</v>
      </c>
      <c r="FI44" s="614">
        <v>520091</v>
      </c>
      <c r="FJ44" s="614">
        <v>23977</v>
      </c>
      <c r="FK44" s="614">
        <v>65992</v>
      </c>
      <c r="FL44" s="614">
        <v>10520</v>
      </c>
      <c r="FM44" s="1">
        <v>14</v>
      </c>
      <c r="FN44" s="1">
        <v>89</v>
      </c>
      <c r="FO44" s="1">
        <v>103</v>
      </c>
      <c r="FP44" s="614">
        <v>43153</v>
      </c>
      <c r="FQ44" s="614">
        <v>3563</v>
      </c>
      <c r="FR44" s="1">
        <v>0</v>
      </c>
      <c r="FS44" s="1">
        <v>0</v>
      </c>
      <c r="FT44" s="614">
        <v>11162</v>
      </c>
      <c r="FU44" s="614">
        <v>3168</v>
      </c>
      <c r="FV44" s="1">
        <v>997</v>
      </c>
      <c r="GA44" s="1">
        <v>0</v>
      </c>
      <c r="GB44" s="614">
        <v>49784</v>
      </c>
      <c r="GC44" s="614">
        <v>18719</v>
      </c>
      <c r="GD44" s="1">
        <v>512</v>
      </c>
      <c r="GF44" s="614">
        <v>44181</v>
      </c>
      <c r="GG44" s="614">
        <v>12028</v>
      </c>
      <c r="GH44" s="1">
        <v>218</v>
      </c>
      <c r="GI44" s="1">
        <v>0</v>
      </c>
      <c r="GJ44" s="614">
        <v>148280</v>
      </c>
      <c r="GK44" s="614">
        <v>37478</v>
      </c>
      <c r="GL44" s="614">
        <v>1727</v>
      </c>
      <c r="GM44" s="1">
        <v>0</v>
      </c>
      <c r="GN44" s="1">
        <v>155</v>
      </c>
      <c r="GP44" s="614">
        <v>234201</v>
      </c>
      <c r="GQ44" s="614">
        <v>63259</v>
      </c>
      <c r="GR44" s="614">
        <v>506454</v>
      </c>
      <c r="GS44" s="614">
        <v>100597</v>
      </c>
      <c r="GT44" s="614">
        <v>1786</v>
      </c>
      <c r="GU44" s="614">
        <v>112037</v>
      </c>
      <c r="GV44" s="614">
        <v>334798</v>
      </c>
      <c r="GW44" s="614">
        <v>65045</v>
      </c>
      <c r="GX44" s="614">
        <v>618491</v>
      </c>
      <c r="GY44" s="614">
        <v>1018334</v>
      </c>
      <c r="GZ44" s="1">
        <v>0</v>
      </c>
      <c r="HA44" s="614">
        <v>1018655</v>
      </c>
      <c r="HB44" s="614">
        <v>42774</v>
      </c>
      <c r="HC44" s="614">
        <v>275516</v>
      </c>
      <c r="HD44" s="1">
        <v>321</v>
      </c>
      <c r="HE44" s="614">
        <v>1764</v>
      </c>
      <c r="HF44" s="614">
        <v>320054</v>
      </c>
      <c r="HG44" s="614">
        <v>1338709</v>
      </c>
      <c r="HH44" s="614">
        <v>1017</v>
      </c>
      <c r="HI44" s="614">
        <v>250736</v>
      </c>
      <c r="HJ44" s="614">
        <v>251753</v>
      </c>
      <c r="HK44" s="1">
        <v>8</v>
      </c>
      <c r="HL44" s="614">
        <v>143418</v>
      </c>
      <c r="HM44" s="614">
        <v>143426</v>
      </c>
      <c r="HN44" s="1">
        <v>0</v>
      </c>
      <c r="HO44" s="614">
        <v>1432</v>
      </c>
      <c r="HP44" s="614">
        <v>1432</v>
      </c>
      <c r="HQ44" s="1">
        <v>0</v>
      </c>
      <c r="HR44" s="614">
        <v>396611</v>
      </c>
      <c r="HS44" s="614">
        <v>260947</v>
      </c>
      <c r="HT44" s="614">
        <v>31498</v>
      </c>
      <c r="HU44" s="614">
        <v>292445</v>
      </c>
      <c r="HV44" s="614">
        <v>689056</v>
      </c>
      <c r="HW44" s="614">
        <v>186200</v>
      </c>
      <c r="HX44" s="614">
        <v>463148</v>
      </c>
      <c r="HY44" s="614">
        <v>1735320</v>
      </c>
      <c r="HZ44" s="614">
        <v>1735320</v>
      </c>
      <c r="IA44" s="614">
        <v>2027765</v>
      </c>
      <c r="IB44" s="614">
        <v>683536</v>
      </c>
      <c r="IC44" s="614">
        <v>2045</v>
      </c>
      <c r="IF44" s="1">
        <v>1</v>
      </c>
      <c r="IG44" s="110">
        <v>8.3599999999999994E-2</v>
      </c>
      <c r="IH44" s="110">
        <v>8.9999999999999998E-4</v>
      </c>
      <c r="II44" s="110">
        <v>0.23139999999999999</v>
      </c>
      <c r="IJ44" s="110">
        <v>0</v>
      </c>
      <c r="IK44" s="110">
        <v>0.183</v>
      </c>
      <c r="IL44" s="110">
        <v>1E-4</v>
      </c>
      <c r="IM44" s="110">
        <v>0.64200000000000002</v>
      </c>
      <c r="IN44" s="110">
        <v>7.5899999999999995E-2</v>
      </c>
      <c r="IO44" s="110">
        <v>0.39389999999999997</v>
      </c>
      <c r="IP44" s="110">
        <v>0.76839999999999997</v>
      </c>
      <c r="IQ44" s="110">
        <v>0.77139999999999997</v>
      </c>
      <c r="IR44" s="110">
        <v>0.2286</v>
      </c>
      <c r="IS44" s="614">
        <v>197214</v>
      </c>
      <c r="IT44" s="614">
        <v>59534</v>
      </c>
      <c r="IU44" s="614">
        <v>256748</v>
      </c>
      <c r="IV44" s="110">
        <v>0.61319999999999997</v>
      </c>
      <c r="IW44" s="614">
        <v>2479777</v>
      </c>
      <c r="IY44" s="614">
        <v>1559</v>
      </c>
      <c r="IZ44" s="1">
        <v>298</v>
      </c>
      <c r="JA44" s="614">
        <v>1931</v>
      </c>
      <c r="JB44" s="1">
        <v>71</v>
      </c>
      <c r="JC44" s="1">
        <v>10</v>
      </c>
      <c r="JD44" s="1">
        <v>396</v>
      </c>
      <c r="JE44" s="614">
        <v>1630</v>
      </c>
      <c r="JF44" s="1">
        <v>308</v>
      </c>
      <c r="JG44" s="614">
        <v>2327</v>
      </c>
      <c r="JH44" s="614">
        <v>4265</v>
      </c>
      <c r="JI44" s="614">
        <v>3788</v>
      </c>
      <c r="JJ44" s="1">
        <v>477</v>
      </c>
      <c r="JK44" s="1">
        <v>65</v>
      </c>
      <c r="JL44" s="1">
        <v>912</v>
      </c>
      <c r="JM44" s="1">
        <v>162</v>
      </c>
      <c r="JN44" s="1">
        <v>730</v>
      </c>
      <c r="JO44" s="614">
        <v>1319</v>
      </c>
      <c r="JP44" s="614">
        <v>29608</v>
      </c>
      <c r="JQ44" s="1">
        <v>197</v>
      </c>
      <c r="JR44" s="1">
        <v>581</v>
      </c>
      <c r="JS44" s="1">
        <v>447</v>
      </c>
      <c r="JT44" s="614">
        <v>13170</v>
      </c>
      <c r="JU44" s="614">
        <v>12448</v>
      </c>
      <c r="JV44" s="614">
        <v>2305</v>
      </c>
      <c r="JW44" s="614">
        <v>53114</v>
      </c>
      <c r="JX44" s="614">
        <v>4093</v>
      </c>
      <c r="JY44" s="614">
        <v>2625</v>
      </c>
      <c r="JZ44" s="614">
        <v>14942</v>
      </c>
      <c r="KA44" s="614">
        <v>16541</v>
      </c>
      <c r="KB44" s="614">
        <v>4930</v>
      </c>
      <c r="KC44" s="614">
        <v>68056</v>
      </c>
      <c r="KD44" s="614">
        <v>89527</v>
      </c>
      <c r="KE44" s="614">
        <v>67867</v>
      </c>
      <c r="KF44" s="614">
        <v>21660</v>
      </c>
      <c r="KG44" s="1">
        <v>20.99</v>
      </c>
      <c r="KH44" s="1">
        <v>10.15</v>
      </c>
      <c r="KI44" s="1">
        <v>29.25</v>
      </c>
      <c r="KJ44" s="1">
        <v>0.18</v>
      </c>
      <c r="KK44" s="1">
        <v>0.76</v>
      </c>
      <c r="KL44" s="1">
        <v>0.38</v>
      </c>
      <c r="KM44" s="1">
        <v>7.0000000000000007E-2</v>
      </c>
      <c r="KN44" s="1">
        <v>0.55000000000000004</v>
      </c>
      <c r="KO44" s="1">
        <v>0.89</v>
      </c>
      <c r="KP44" s="1">
        <v>0.11</v>
      </c>
      <c r="KQ44" s="1">
        <v>0.06</v>
      </c>
      <c r="KR44" s="1">
        <v>16.010000000000002</v>
      </c>
      <c r="KS44" s="614">
        <v>171873</v>
      </c>
      <c r="KU44" s="614">
        <v>6838</v>
      </c>
      <c r="KV44" s="614">
        <v>38743</v>
      </c>
      <c r="KW44" s="1">
        <v>646</v>
      </c>
      <c r="KX44" s="1">
        <v>321</v>
      </c>
      <c r="KY44" s="1">
        <v>123</v>
      </c>
      <c r="KZ44" s="1">
        <v>283</v>
      </c>
      <c r="LA44" s="614">
        <v>302138</v>
      </c>
      <c r="LC44" s="614">
        <v>1993737</v>
      </c>
      <c r="LD44" s="1">
        <v>0</v>
      </c>
      <c r="LG44" s="1" t="s">
        <v>78</v>
      </c>
      <c r="LH44" s="1" t="s">
        <v>1358</v>
      </c>
      <c r="LI44" s="1" t="s">
        <v>1801</v>
      </c>
      <c r="LJ44" s="1" t="s">
        <v>1802</v>
      </c>
      <c r="LK44" s="1">
        <v>27402</v>
      </c>
      <c r="LL44" s="1">
        <v>3178</v>
      </c>
      <c r="LM44" s="1" t="s">
        <v>1803</v>
      </c>
      <c r="LN44" s="1" t="s">
        <v>1802</v>
      </c>
      <c r="LO44" s="1">
        <v>27401</v>
      </c>
      <c r="LP44" s="1">
        <v>2941</v>
      </c>
      <c r="LQ44" s="1" t="s">
        <v>1804</v>
      </c>
      <c r="LR44" s="1">
        <v>3363732474</v>
      </c>
      <c r="LS44" s="1">
        <v>3363336781</v>
      </c>
      <c r="LT44" s="614">
        <v>177988</v>
      </c>
      <c r="LU44" s="1">
        <v>95.38</v>
      </c>
      <c r="LW44" s="614">
        <v>27786</v>
      </c>
      <c r="LX44" s="1">
        <v>52</v>
      </c>
      <c r="MA44" s="1">
        <v>12</v>
      </c>
      <c r="MB44" s="1" t="s">
        <v>1814</v>
      </c>
      <c r="MC44" s="1">
        <v>0</v>
      </c>
      <c r="MD44" s="1" t="s">
        <v>1360</v>
      </c>
      <c r="ME44" s="1">
        <v>882.84</v>
      </c>
      <c r="MF44" s="1">
        <v>535.91</v>
      </c>
    </row>
    <row r="45" spans="1:344" x14ac:dyDescent="0.3">
      <c r="A45" s="1" t="s">
        <v>81</v>
      </c>
      <c r="B45" s="1" t="s">
        <v>1815</v>
      </c>
      <c r="C45" s="1" t="s">
        <v>1338</v>
      </c>
      <c r="D45" s="1" t="s">
        <v>1339</v>
      </c>
      <c r="E45" s="1" t="s">
        <v>1340</v>
      </c>
      <c r="F45" s="1" t="s">
        <v>1341</v>
      </c>
      <c r="G45" s="1" t="s">
        <v>1446</v>
      </c>
      <c r="H45" s="1" t="s">
        <v>1343</v>
      </c>
      <c r="I45" s="614">
        <v>36863</v>
      </c>
      <c r="J45" s="1" t="s">
        <v>1344</v>
      </c>
      <c r="K45" s="1">
        <v>212</v>
      </c>
      <c r="L45" s="1">
        <v>27</v>
      </c>
      <c r="M45" s="1">
        <v>41</v>
      </c>
      <c r="N45" s="1">
        <v>20</v>
      </c>
      <c r="O45" s="1">
        <v>459</v>
      </c>
      <c r="P45" s="1">
        <v>22</v>
      </c>
      <c r="Q45" s="614">
        <v>4039</v>
      </c>
      <c r="R45" s="1">
        <v>144</v>
      </c>
      <c r="S45" s="614">
        <v>49211</v>
      </c>
      <c r="T45" s="614">
        <v>8940</v>
      </c>
      <c r="W45" s="1">
        <v>1</v>
      </c>
      <c r="X45" s="1" t="s">
        <v>1816</v>
      </c>
      <c r="Y45" s="1" t="s">
        <v>1817</v>
      </c>
      <c r="Z45" s="1">
        <v>27839</v>
      </c>
      <c r="AA45" s="1">
        <v>97</v>
      </c>
      <c r="AB45" s="1" t="s">
        <v>1818</v>
      </c>
      <c r="AC45" s="1" t="s">
        <v>1817</v>
      </c>
      <c r="AD45" s="1">
        <v>27839</v>
      </c>
      <c r="AE45" s="1">
        <v>1</v>
      </c>
      <c r="AF45" s="1" t="s">
        <v>80</v>
      </c>
      <c r="AH45" s="1" t="s">
        <v>6</v>
      </c>
      <c r="AI45" s="1" t="s">
        <v>1817</v>
      </c>
      <c r="AJ45" s="1" t="s">
        <v>1819</v>
      </c>
      <c r="AK45" s="1" t="s">
        <v>1820</v>
      </c>
      <c r="AL45" s="1" t="s">
        <v>1821</v>
      </c>
      <c r="AM45" s="1" t="s">
        <v>1822</v>
      </c>
      <c r="AN45" s="1" t="s">
        <v>1823</v>
      </c>
      <c r="AO45" s="1" t="s">
        <v>448</v>
      </c>
      <c r="AP45" s="1" t="s">
        <v>1820</v>
      </c>
      <c r="AQ45" s="1" t="s">
        <v>1821</v>
      </c>
      <c r="AR45" s="1" t="s">
        <v>1822</v>
      </c>
      <c r="AS45" s="1" t="s">
        <v>1824</v>
      </c>
      <c r="AT45" s="1">
        <v>0</v>
      </c>
      <c r="AU45" s="1">
        <v>0</v>
      </c>
      <c r="AV45" s="1">
        <v>0</v>
      </c>
      <c r="AW45" s="616">
        <v>42917</v>
      </c>
      <c r="AX45" s="616">
        <v>43281</v>
      </c>
      <c r="AY45" s="1">
        <v>1</v>
      </c>
      <c r="AZ45" s="1">
        <v>4</v>
      </c>
      <c r="BA45" s="1">
        <v>0</v>
      </c>
      <c r="BB45" s="1">
        <v>1</v>
      </c>
      <c r="BC45" s="1">
        <v>6</v>
      </c>
      <c r="BE45" s="614">
        <v>12398</v>
      </c>
      <c r="BF45" s="1">
        <v>2</v>
      </c>
      <c r="BG45" s="1">
        <v>0</v>
      </c>
      <c r="BH45" s="1">
        <v>2</v>
      </c>
      <c r="BI45" s="1">
        <v>10</v>
      </c>
      <c r="BJ45" s="1">
        <v>12</v>
      </c>
      <c r="BK45" s="110">
        <v>0.16669999999999999</v>
      </c>
      <c r="BL45" s="614">
        <v>1300</v>
      </c>
      <c r="BM45" s="615">
        <v>75565</v>
      </c>
      <c r="BP45" s="1">
        <v>0</v>
      </c>
      <c r="BQ45" s="615">
        <v>30165</v>
      </c>
      <c r="BR45" s="615">
        <v>40605</v>
      </c>
      <c r="BS45" s="615">
        <v>33719</v>
      </c>
      <c r="CN45" s="615">
        <v>25963</v>
      </c>
      <c r="CO45" s="615">
        <v>0</v>
      </c>
      <c r="CP45" s="615">
        <v>25963</v>
      </c>
      <c r="DG45" s="615">
        <v>25017</v>
      </c>
      <c r="DH45" s="615">
        <v>40610</v>
      </c>
      <c r="DI45" s="615">
        <v>25017</v>
      </c>
      <c r="DR45" s="615">
        <v>0</v>
      </c>
      <c r="DS45" s="615">
        <v>535901</v>
      </c>
      <c r="DT45" s="615">
        <v>535901</v>
      </c>
      <c r="DU45" s="615">
        <v>99573</v>
      </c>
      <c r="DV45" s="615">
        <v>0</v>
      </c>
      <c r="DW45" s="615">
        <v>99573</v>
      </c>
      <c r="DX45" s="615">
        <v>3200</v>
      </c>
      <c r="DY45" s="615">
        <v>0</v>
      </c>
      <c r="DZ45" s="615">
        <v>3200</v>
      </c>
      <c r="EA45" s="615">
        <v>18605</v>
      </c>
      <c r="EB45" s="615">
        <v>657279</v>
      </c>
      <c r="EC45" s="615">
        <v>352232</v>
      </c>
      <c r="ED45" s="615">
        <v>138975</v>
      </c>
      <c r="EE45" s="615">
        <v>491207</v>
      </c>
      <c r="EF45" s="615">
        <v>20170</v>
      </c>
      <c r="EG45" s="615">
        <v>7500</v>
      </c>
      <c r="EH45" s="615">
        <v>1414</v>
      </c>
      <c r="EI45" s="615">
        <v>29084</v>
      </c>
      <c r="EJ45" s="615">
        <v>115383</v>
      </c>
      <c r="EK45" s="615">
        <v>635674</v>
      </c>
      <c r="EL45" s="615">
        <v>21605</v>
      </c>
      <c r="EM45" s="110">
        <v>3.2899999999999999E-2</v>
      </c>
      <c r="EN45" s="615">
        <v>23828</v>
      </c>
      <c r="EO45" s="615">
        <v>0</v>
      </c>
      <c r="EP45" s="615">
        <v>0</v>
      </c>
      <c r="EQ45" s="615">
        <v>0</v>
      </c>
      <c r="ER45" s="615">
        <v>23828</v>
      </c>
      <c r="ES45" s="615">
        <v>20410</v>
      </c>
      <c r="ET45" s="614">
        <v>7768</v>
      </c>
      <c r="EU45" s="614">
        <v>193125</v>
      </c>
      <c r="EV45" s="614">
        <v>42979</v>
      </c>
      <c r="EW45" s="1">
        <v>590</v>
      </c>
      <c r="EX45" s="614">
        <v>14738</v>
      </c>
      <c r="EY45" s="614">
        <v>23250</v>
      </c>
      <c r="EZ45" s="1">
        <v>322</v>
      </c>
      <c r="FA45" s="614">
        <v>10689</v>
      </c>
      <c r="FB45" s="614">
        <v>66229</v>
      </c>
      <c r="FC45" s="1">
        <v>912</v>
      </c>
      <c r="FD45" s="614">
        <v>25427</v>
      </c>
      <c r="FE45" s="614">
        <v>92568</v>
      </c>
      <c r="FF45" s="614">
        <v>3000</v>
      </c>
      <c r="FG45" s="1">
        <v>14</v>
      </c>
      <c r="FI45" s="614">
        <v>92568</v>
      </c>
      <c r="FJ45" s="614">
        <v>1272</v>
      </c>
      <c r="FK45" s="1">
        <v>118</v>
      </c>
      <c r="FL45" s="614">
        <v>1188</v>
      </c>
      <c r="FM45" s="1">
        <v>1</v>
      </c>
      <c r="FN45" s="1">
        <v>89</v>
      </c>
      <c r="FO45" s="1">
        <v>90</v>
      </c>
      <c r="FP45" s="614">
        <v>43153</v>
      </c>
      <c r="FQ45" s="614">
        <v>3563</v>
      </c>
      <c r="FR45" s="1">
        <v>0</v>
      </c>
      <c r="FS45" s="1">
        <v>0</v>
      </c>
      <c r="FT45" s="614">
        <v>11162</v>
      </c>
      <c r="FU45" s="614">
        <v>3168</v>
      </c>
      <c r="FV45" s="1">
        <v>997</v>
      </c>
      <c r="FX45" s="614">
        <v>29733</v>
      </c>
      <c r="FY45" s="614">
        <v>2815</v>
      </c>
      <c r="FZ45" s="1">
        <v>284</v>
      </c>
      <c r="GA45" s="1">
        <v>0</v>
      </c>
      <c r="GF45" s="1">
        <v>0</v>
      </c>
      <c r="GG45" s="1">
        <v>0</v>
      </c>
      <c r="GH45" s="1">
        <v>0</v>
      </c>
      <c r="GI45" s="1">
        <v>0</v>
      </c>
      <c r="GJ45" s="614">
        <v>84048</v>
      </c>
      <c r="GK45" s="614">
        <v>9546</v>
      </c>
      <c r="GL45" s="614">
        <v>1281</v>
      </c>
      <c r="GM45" s="1">
        <v>0</v>
      </c>
      <c r="GN45" s="1">
        <v>100</v>
      </c>
      <c r="GP45" s="614">
        <v>77545</v>
      </c>
      <c r="GQ45" s="1">
        <v>573</v>
      </c>
      <c r="GR45" s="614">
        <v>12000</v>
      </c>
      <c r="GS45" s="614">
        <v>6000</v>
      </c>
      <c r="GT45" s="1">
        <v>35</v>
      </c>
      <c r="GU45" s="614">
        <v>3998</v>
      </c>
      <c r="GV45" s="614">
        <v>83545</v>
      </c>
      <c r="GW45" s="1">
        <v>608</v>
      </c>
      <c r="GX45" s="614">
        <v>15998</v>
      </c>
      <c r="GY45" s="614">
        <v>100151</v>
      </c>
      <c r="GZ45" s="1">
        <v>100</v>
      </c>
      <c r="HA45" s="614">
        <v>100251</v>
      </c>
      <c r="HB45" s="1">
        <v>684</v>
      </c>
      <c r="HC45" s="1">
        <v>114</v>
      </c>
      <c r="HD45" s="1">
        <v>0</v>
      </c>
      <c r="HE45" s="1">
        <v>0</v>
      </c>
      <c r="HF45" s="1">
        <v>798</v>
      </c>
      <c r="HG45" s="614">
        <v>101049</v>
      </c>
      <c r="HH45" s="1">
        <v>110</v>
      </c>
      <c r="HI45" s="1">
        <v>919</v>
      </c>
      <c r="HJ45" s="614">
        <v>1029</v>
      </c>
      <c r="HK45" s="1">
        <v>16</v>
      </c>
      <c r="HL45" s="1">
        <v>365</v>
      </c>
      <c r="HM45" s="1">
        <v>381</v>
      </c>
      <c r="HN45" s="1">
        <v>0</v>
      </c>
      <c r="HO45" s="1">
        <v>8</v>
      </c>
      <c r="HP45" s="1">
        <v>8</v>
      </c>
      <c r="HQ45" s="1">
        <v>0</v>
      </c>
      <c r="HR45" s="614">
        <v>1418</v>
      </c>
      <c r="HS45" s="614">
        <v>1567</v>
      </c>
      <c r="HT45" s="614">
        <v>2000</v>
      </c>
      <c r="HU45" s="614">
        <v>3567</v>
      </c>
      <c r="HV45" s="614">
        <v>4985</v>
      </c>
      <c r="HW45" s="614">
        <v>1065</v>
      </c>
      <c r="HX45" s="614">
        <v>1187</v>
      </c>
      <c r="HY45" s="614">
        <v>102467</v>
      </c>
      <c r="HZ45" s="614">
        <v>102467</v>
      </c>
      <c r="IA45" s="614">
        <v>106034</v>
      </c>
      <c r="IB45" s="614">
        <v>8393</v>
      </c>
      <c r="IC45" s="614">
        <v>1000</v>
      </c>
      <c r="IF45" s="1">
        <v>1</v>
      </c>
      <c r="IG45" s="110">
        <v>7.1999999999999998E-3</v>
      </c>
      <c r="IH45" s="110">
        <v>1E-4</v>
      </c>
      <c r="II45" s="110">
        <v>0.49130000000000001</v>
      </c>
      <c r="IJ45" s="110">
        <v>0</v>
      </c>
      <c r="IK45" s="110">
        <v>0.43519999999999998</v>
      </c>
      <c r="IL45" s="110">
        <v>5.0000000000000001E-4</v>
      </c>
      <c r="IM45" s="110">
        <v>0.4793</v>
      </c>
      <c r="IN45" s="110">
        <v>5.6000000000000001E-2</v>
      </c>
      <c r="IO45" s="110">
        <v>8.1900000000000001E-2</v>
      </c>
      <c r="IP45" s="110">
        <v>0.50829999999999997</v>
      </c>
      <c r="IQ45" s="110">
        <v>0.98619999999999997</v>
      </c>
      <c r="IR45" s="110">
        <v>1.38E-2</v>
      </c>
      <c r="IS45" s="614">
        <v>17106</v>
      </c>
      <c r="IT45" s="614">
        <v>5391</v>
      </c>
      <c r="IU45" s="614">
        <v>22497</v>
      </c>
      <c r="IV45" s="110">
        <v>0.61029999999999995</v>
      </c>
      <c r="IW45" s="614">
        <v>70003</v>
      </c>
      <c r="IY45" s="1">
        <v>271</v>
      </c>
      <c r="IZ45" s="1">
        <v>15</v>
      </c>
      <c r="JA45" s="1">
        <v>325</v>
      </c>
      <c r="JB45" s="1">
        <v>19</v>
      </c>
      <c r="JC45" s="1">
        <v>15</v>
      </c>
      <c r="JD45" s="1">
        <v>56</v>
      </c>
      <c r="JE45" s="1">
        <v>290</v>
      </c>
      <c r="JF45" s="1">
        <v>30</v>
      </c>
      <c r="JG45" s="1">
        <v>381</v>
      </c>
      <c r="JH45" s="1">
        <v>701</v>
      </c>
      <c r="JI45" s="1">
        <v>611</v>
      </c>
      <c r="JJ45" s="1">
        <v>90</v>
      </c>
      <c r="JK45" s="1">
        <v>4</v>
      </c>
      <c r="JL45" s="1">
        <v>30</v>
      </c>
      <c r="JM45" s="1">
        <v>30</v>
      </c>
      <c r="JN45" s="1">
        <v>250</v>
      </c>
      <c r="JO45" s="1">
        <v>154</v>
      </c>
      <c r="JP45" s="614">
        <v>3056</v>
      </c>
      <c r="JQ45" s="1">
        <v>0</v>
      </c>
      <c r="JR45" s="1">
        <v>0</v>
      </c>
      <c r="JS45" s="1">
        <v>0</v>
      </c>
      <c r="JT45" s="1">
        <v>0</v>
      </c>
      <c r="JU45" s="614">
        <v>1947</v>
      </c>
      <c r="JV45" s="1">
        <v>40</v>
      </c>
      <c r="JW45" s="614">
        <v>3362</v>
      </c>
      <c r="JX45" s="1">
        <v>363</v>
      </c>
      <c r="JY45" s="1">
        <v>0</v>
      </c>
      <c r="JZ45" s="1">
        <v>306</v>
      </c>
      <c r="KA45" s="614">
        <v>2310</v>
      </c>
      <c r="KB45" s="1">
        <v>40</v>
      </c>
      <c r="KC45" s="614">
        <v>3668</v>
      </c>
      <c r="KD45" s="614">
        <v>6018</v>
      </c>
      <c r="KE45" s="614">
        <v>5349</v>
      </c>
      <c r="KF45" s="1">
        <v>669</v>
      </c>
      <c r="KG45" s="1">
        <v>8.58</v>
      </c>
      <c r="KH45" s="1">
        <v>7.97</v>
      </c>
      <c r="KI45" s="1">
        <v>9.6300000000000008</v>
      </c>
      <c r="KJ45" s="1">
        <v>0.38</v>
      </c>
      <c r="KK45" s="1">
        <v>0.61</v>
      </c>
      <c r="KL45" s="1">
        <v>0.41</v>
      </c>
      <c r="KM45" s="1">
        <v>0.04</v>
      </c>
      <c r="KN45" s="1">
        <v>0.54</v>
      </c>
      <c r="KO45" s="1">
        <v>0.87</v>
      </c>
      <c r="KP45" s="1">
        <v>0.13</v>
      </c>
      <c r="KQ45" s="1">
        <v>0.01</v>
      </c>
      <c r="KR45" s="1">
        <v>1.33</v>
      </c>
      <c r="KS45" s="614">
        <v>55097</v>
      </c>
      <c r="KU45" s="1">
        <v>365</v>
      </c>
      <c r="KV45" s="614">
        <v>1482</v>
      </c>
      <c r="KW45" s="1">
        <v>0</v>
      </c>
      <c r="KX45" s="1">
        <v>21</v>
      </c>
      <c r="KY45" s="1">
        <v>16</v>
      </c>
      <c r="KZ45" s="1">
        <v>53</v>
      </c>
      <c r="LA45" s="614">
        <v>37008</v>
      </c>
      <c r="LC45" s="614">
        <v>1249</v>
      </c>
      <c r="LD45" s="614">
        <v>28382</v>
      </c>
      <c r="LG45" s="1" t="s">
        <v>1825</v>
      </c>
      <c r="LH45" s="1" t="s">
        <v>1430</v>
      </c>
      <c r="LI45" s="1" t="s">
        <v>1816</v>
      </c>
      <c r="LJ45" s="1" t="s">
        <v>1817</v>
      </c>
      <c r="LK45" s="1">
        <v>27839</v>
      </c>
      <c r="LL45" s="1">
        <v>97</v>
      </c>
      <c r="LM45" s="1" t="s">
        <v>1818</v>
      </c>
      <c r="LN45" s="1" t="s">
        <v>1817</v>
      </c>
      <c r="LO45" s="1">
        <v>27839</v>
      </c>
      <c r="LP45" s="1">
        <v>97</v>
      </c>
      <c r="LQ45" s="1" t="s">
        <v>1817</v>
      </c>
      <c r="LR45" s="1">
        <v>2525833631</v>
      </c>
      <c r="LS45" s="1">
        <v>2525838661</v>
      </c>
      <c r="LT45" s="614">
        <v>28109</v>
      </c>
      <c r="LU45" s="1">
        <v>10</v>
      </c>
      <c r="LW45" s="614">
        <v>12398</v>
      </c>
      <c r="LX45" s="1">
        <v>52</v>
      </c>
      <c r="MA45" s="1">
        <v>2</v>
      </c>
      <c r="MB45" s="1" t="s">
        <v>1826</v>
      </c>
      <c r="MC45" s="1">
        <v>0</v>
      </c>
      <c r="MD45" s="1" t="s">
        <v>1360</v>
      </c>
      <c r="ME45" s="1">
        <v>16.88</v>
      </c>
      <c r="MF45" s="1">
        <v>40.520000000000003</v>
      </c>
    </row>
    <row r="46" spans="1:344" x14ac:dyDescent="0.3">
      <c r="A46" s="1" t="s">
        <v>83</v>
      </c>
      <c r="B46" s="1" t="s">
        <v>1827</v>
      </c>
      <c r="C46" s="1" t="s">
        <v>1338</v>
      </c>
      <c r="D46" s="1" t="s">
        <v>1339</v>
      </c>
      <c r="E46" s="1" t="s">
        <v>1340</v>
      </c>
      <c r="F46" s="1" t="s">
        <v>1341</v>
      </c>
      <c r="G46" s="1" t="s">
        <v>1342</v>
      </c>
      <c r="H46" s="1" t="s">
        <v>1343</v>
      </c>
      <c r="I46" s="614">
        <v>130847</v>
      </c>
      <c r="J46" s="1" t="s">
        <v>1344</v>
      </c>
      <c r="K46" s="1">
        <v>688</v>
      </c>
      <c r="L46" s="1">
        <v>132</v>
      </c>
      <c r="M46" s="1">
        <v>104</v>
      </c>
      <c r="N46" s="1">
        <v>6</v>
      </c>
      <c r="O46" s="614">
        <v>5048</v>
      </c>
      <c r="P46" s="1">
        <v>73</v>
      </c>
      <c r="Q46" s="614">
        <v>34246</v>
      </c>
      <c r="R46" s="614">
        <v>2478</v>
      </c>
      <c r="S46" s="614">
        <v>116321</v>
      </c>
      <c r="T46" s="614">
        <v>27154</v>
      </c>
      <c r="W46" s="1">
        <v>1</v>
      </c>
      <c r="X46" s="1" t="s">
        <v>1828</v>
      </c>
      <c r="Y46" s="1" t="s">
        <v>1829</v>
      </c>
      <c r="Z46" s="1">
        <v>27546</v>
      </c>
      <c r="AA46" s="1">
        <v>1149</v>
      </c>
      <c r="AB46" s="1" t="s">
        <v>1830</v>
      </c>
      <c r="AC46" s="1" t="s">
        <v>1829</v>
      </c>
      <c r="AD46" s="1">
        <v>27546</v>
      </c>
      <c r="AE46" s="1">
        <v>2</v>
      </c>
      <c r="AF46" s="1" t="s">
        <v>82</v>
      </c>
      <c r="AH46" s="1" t="s">
        <v>6</v>
      </c>
      <c r="AI46" s="1" t="s">
        <v>1831</v>
      </c>
      <c r="AJ46" s="1" t="s">
        <v>1832</v>
      </c>
      <c r="AK46" s="1" t="s">
        <v>1833</v>
      </c>
      <c r="AL46" s="1" t="s">
        <v>1834</v>
      </c>
      <c r="AM46" s="1" t="s">
        <v>1835</v>
      </c>
      <c r="AN46" s="1" t="s">
        <v>1832</v>
      </c>
      <c r="AO46" s="1" t="s">
        <v>299</v>
      </c>
      <c r="AP46" s="1" t="s">
        <v>1833</v>
      </c>
      <c r="AQ46" s="1" t="s">
        <v>1834</v>
      </c>
      <c r="AR46" s="1" t="s">
        <v>1835</v>
      </c>
      <c r="AS46" s="1" t="s">
        <v>1836</v>
      </c>
      <c r="AT46" s="1">
        <v>0</v>
      </c>
      <c r="AU46" s="1">
        <v>0</v>
      </c>
      <c r="AV46" s="1">
        <v>0</v>
      </c>
      <c r="AW46" s="616">
        <v>42917</v>
      </c>
      <c r="AX46" s="616">
        <v>43281</v>
      </c>
      <c r="AY46" s="1">
        <v>1</v>
      </c>
      <c r="AZ46" s="1">
        <v>6</v>
      </c>
      <c r="BA46" s="1">
        <v>0</v>
      </c>
      <c r="BB46" s="1">
        <v>1</v>
      </c>
      <c r="BC46" s="1">
        <v>8</v>
      </c>
      <c r="BE46" s="614">
        <v>13174</v>
      </c>
      <c r="BF46" s="1">
        <v>4</v>
      </c>
      <c r="BG46" s="1">
        <v>2</v>
      </c>
      <c r="BH46" s="1">
        <v>6</v>
      </c>
      <c r="BI46" s="1">
        <v>21</v>
      </c>
      <c r="BJ46" s="1">
        <v>27</v>
      </c>
      <c r="BK46" s="110">
        <v>0.14810000000000001</v>
      </c>
      <c r="BM46" s="615">
        <v>74559</v>
      </c>
      <c r="BP46" s="1">
        <v>0</v>
      </c>
      <c r="BQ46" s="615">
        <v>25720</v>
      </c>
      <c r="BR46" s="615">
        <v>53364</v>
      </c>
      <c r="BS46" s="615">
        <v>39542</v>
      </c>
      <c r="BU46" s="615">
        <v>39630</v>
      </c>
      <c r="BV46" s="615">
        <v>39630</v>
      </c>
      <c r="BW46" s="615">
        <v>39630</v>
      </c>
      <c r="CC46" s="615">
        <v>39630</v>
      </c>
      <c r="CD46" s="615">
        <v>39630</v>
      </c>
      <c r="CE46" s="615">
        <v>39630</v>
      </c>
      <c r="CG46" s="615">
        <v>35487</v>
      </c>
      <c r="CH46" s="615">
        <v>35487</v>
      </c>
      <c r="CI46" s="614">
        <v>35487</v>
      </c>
      <c r="CR46" s="615">
        <v>39630</v>
      </c>
      <c r="CS46" s="615">
        <v>39630</v>
      </c>
      <c r="CT46" s="615">
        <v>39630</v>
      </c>
      <c r="DK46" s="615">
        <v>29573</v>
      </c>
      <c r="DL46" s="615">
        <v>29573</v>
      </c>
      <c r="DM46" s="615">
        <v>29573</v>
      </c>
      <c r="DO46" s="615">
        <v>43692</v>
      </c>
      <c r="DP46" s="615">
        <v>43692</v>
      </c>
      <c r="DQ46" s="615">
        <v>43692</v>
      </c>
      <c r="DR46" s="615">
        <v>481047</v>
      </c>
      <c r="DS46" s="615">
        <v>1026824</v>
      </c>
      <c r="DT46" s="615">
        <v>1507871</v>
      </c>
      <c r="DU46" s="615">
        <v>176971</v>
      </c>
      <c r="DV46" s="615">
        <v>0</v>
      </c>
      <c r="DW46" s="615">
        <v>176971</v>
      </c>
      <c r="DX46" s="615">
        <v>27626</v>
      </c>
      <c r="DY46" s="615">
        <v>0</v>
      </c>
      <c r="DZ46" s="615">
        <v>27626</v>
      </c>
      <c r="EA46" s="615">
        <v>23529</v>
      </c>
      <c r="EB46" s="615">
        <v>1735997</v>
      </c>
      <c r="EC46" s="615">
        <v>816926</v>
      </c>
      <c r="ED46" s="615">
        <v>286857</v>
      </c>
      <c r="EE46" s="615">
        <v>1103783</v>
      </c>
      <c r="EF46" s="615">
        <v>119626</v>
      </c>
      <c r="EG46" s="615">
        <v>28292</v>
      </c>
      <c r="EH46" s="615">
        <v>16648</v>
      </c>
      <c r="EI46" s="615">
        <v>164566</v>
      </c>
      <c r="EJ46" s="615">
        <v>162854</v>
      </c>
      <c r="EK46" s="615">
        <v>1431203</v>
      </c>
      <c r="EL46" s="615">
        <v>304794</v>
      </c>
      <c r="EM46" s="110">
        <v>0.17560000000000001</v>
      </c>
      <c r="EN46" s="615">
        <v>0</v>
      </c>
      <c r="EO46" s="615">
        <v>0</v>
      </c>
      <c r="EP46" s="615">
        <v>0</v>
      </c>
      <c r="EQ46" s="615">
        <v>0</v>
      </c>
      <c r="ER46" s="615">
        <v>0</v>
      </c>
      <c r="ES46" s="615">
        <v>0</v>
      </c>
      <c r="ET46" s="614">
        <v>22490</v>
      </c>
      <c r="EU46" s="614">
        <v>300288</v>
      </c>
      <c r="EV46" s="614">
        <v>53222</v>
      </c>
      <c r="EW46" s="614">
        <v>5202</v>
      </c>
      <c r="EX46" s="614">
        <v>56604</v>
      </c>
      <c r="EY46" s="614">
        <v>43251</v>
      </c>
      <c r="EZ46" s="614">
        <v>1167</v>
      </c>
      <c r="FA46" s="614">
        <v>28339</v>
      </c>
      <c r="FB46" s="614">
        <v>96473</v>
      </c>
      <c r="FC46" s="614">
        <v>6369</v>
      </c>
      <c r="FD46" s="614">
        <v>84943</v>
      </c>
      <c r="FE46" s="614">
        <v>187785</v>
      </c>
      <c r="FF46" s="1">
        <v>960</v>
      </c>
      <c r="FG46" s="1">
        <v>135</v>
      </c>
      <c r="FI46" s="614">
        <v>187785</v>
      </c>
      <c r="FJ46" s="614">
        <v>5367</v>
      </c>
      <c r="FK46" s="614">
        <v>10632</v>
      </c>
      <c r="FL46" s="1">
        <v>136</v>
      </c>
      <c r="FM46" s="1">
        <v>0</v>
      </c>
      <c r="FN46" s="1">
        <v>89</v>
      </c>
      <c r="FO46" s="1">
        <v>89</v>
      </c>
      <c r="FP46" s="614">
        <v>43153</v>
      </c>
      <c r="FQ46" s="614">
        <v>3563</v>
      </c>
      <c r="FR46" s="1">
        <v>0</v>
      </c>
      <c r="FS46" s="1">
        <v>0</v>
      </c>
      <c r="FT46" s="614">
        <v>11162</v>
      </c>
      <c r="FU46" s="614">
        <v>3168</v>
      </c>
      <c r="FV46" s="1">
        <v>997</v>
      </c>
      <c r="FX46" s="614">
        <v>29733</v>
      </c>
      <c r="FY46" s="614">
        <v>2815</v>
      </c>
      <c r="FZ46" s="1">
        <v>284</v>
      </c>
      <c r="GF46" s="1">
        <v>196</v>
      </c>
      <c r="GG46" s="1">
        <v>113</v>
      </c>
      <c r="GH46" s="1">
        <v>0</v>
      </c>
      <c r="GI46" s="1">
        <v>0</v>
      </c>
      <c r="GJ46" s="614">
        <v>84244</v>
      </c>
      <c r="GK46" s="614">
        <v>9659</v>
      </c>
      <c r="GL46" s="614">
        <v>1281</v>
      </c>
      <c r="GM46" s="1">
        <v>0</v>
      </c>
      <c r="GN46" s="1">
        <v>27</v>
      </c>
      <c r="GP46" s="614">
        <v>62340</v>
      </c>
      <c r="GQ46" s="614">
        <v>6248</v>
      </c>
      <c r="GR46" s="614">
        <v>93902</v>
      </c>
      <c r="GS46" s="614">
        <v>20214</v>
      </c>
      <c r="GT46" s="1">
        <v>549</v>
      </c>
      <c r="GU46" s="614">
        <v>21022</v>
      </c>
      <c r="GV46" s="614">
        <v>82554</v>
      </c>
      <c r="GW46" s="614">
        <v>6797</v>
      </c>
      <c r="GX46" s="614">
        <v>114924</v>
      </c>
      <c r="GY46" s="614">
        <v>204275</v>
      </c>
      <c r="GZ46" s="1">
        <v>807</v>
      </c>
      <c r="HA46" s="614">
        <v>206051</v>
      </c>
      <c r="HB46" s="614">
        <v>6772</v>
      </c>
      <c r="HC46" s="614">
        <v>29125</v>
      </c>
      <c r="HD46" s="1">
        <v>969</v>
      </c>
      <c r="HE46" s="1">
        <v>699</v>
      </c>
      <c r="HF46" s="614">
        <v>36596</v>
      </c>
      <c r="HG46" s="614">
        <v>242647</v>
      </c>
      <c r="HH46" s="1">
        <v>177</v>
      </c>
      <c r="HI46" s="614">
        <v>15822</v>
      </c>
      <c r="HJ46" s="614">
        <v>15999</v>
      </c>
      <c r="HK46" s="1">
        <v>201</v>
      </c>
      <c r="HL46" s="614">
        <v>7834</v>
      </c>
      <c r="HM46" s="614">
        <v>8035</v>
      </c>
      <c r="HN46" s="1">
        <v>0</v>
      </c>
      <c r="HO46" s="1">
        <v>52</v>
      </c>
      <c r="HP46" s="1">
        <v>52</v>
      </c>
      <c r="HQ46" s="1">
        <v>0</v>
      </c>
      <c r="HR46" s="614">
        <v>24086</v>
      </c>
      <c r="HS46" s="614">
        <v>12441</v>
      </c>
      <c r="HT46" s="614">
        <v>36771</v>
      </c>
      <c r="HU46" s="614">
        <v>49212</v>
      </c>
      <c r="HV46" s="614">
        <v>73298</v>
      </c>
      <c r="HW46" s="614">
        <v>14807</v>
      </c>
      <c r="HX46" s="614">
        <v>43984</v>
      </c>
      <c r="HY46" s="614">
        <v>266733</v>
      </c>
      <c r="HZ46" s="614">
        <v>266733</v>
      </c>
      <c r="IA46" s="614">
        <v>315945</v>
      </c>
      <c r="IB46" s="614">
        <v>141507</v>
      </c>
      <c r="IC46" s="1">
        <v>999</v>
      </c>
      <c r="IF46" s="1">
        <v>1</v>
      </c>
      <c r="IG46" s="110">
        <v>3.9699999999999999E-2</v>
      </c>
      <c r="IH46" s="110">
        <v>4.0000000000000002E-4</v>
      </c>
      <c r="II46" s="110">
        <v>0.317</v>
      </c>
      <c r="IJ46" s="110">
        <v>0</v>
      </c>
      <c r="IK46" s="110">
        <v>0.28050000000000003</v>
      </c>
      <c r="IL46" s="110">
        <v>2.9999999999999997E-4</v>
      </c>
      <c r="IM46" s="110">
        <v>0.62529999999999997</v>
      </c>
      <c r="IN46" s="110">
        <v>0.05</v>
      </c>
      <c r="IO46" s="110">
        <v>0.53049999999999997</v>
      </c>
      <c r="IP46" s="110">
        <v>0.68269999999999997</v>
      </c>
      <c r="IQ46" s="110">
        <v>0.90969999999999995</v>
      </c>
      <c r="IR46" s="110">
        <v>9.0300000000000005E-2</v>
      </c>
      <c r="IS46" s="614">
        <v>52343</v>
      </c>
      <c r="IT46" s="614">
        <v>13146</v>
      </c>
      <c r="IU46" s="614">
        <v>65489</v>
      </c>
      <c r="IV46" s="110">
        <v>0.50049999999999994</v>
      </c>
      <c r="IW46" s="614">
        <v>236846</v>
      </c>
      <c r="IY46" s="1">
        <v>133</v>
      </c>
      <c r="IZ46" s="1">
        <v>45</v>
      </c>
      <c r="JA46" s="1">
        <v>539</v>
      </c>
      <c r="JB46" s="1">
        <v>249</v>
      </c>
      <c r="JC46" s="1">
        <v>0</v>
      </c>
      <c r="JD46" s="1">
        <v>197</v>
      </c>
      <c r="JE46" s="1">
        <v>382</v>
      </c>
      <c r="JF46" s="1">
        <v>45</v>
      </c>
      <c r="JG46" s="1">
        <v>736</v>
      </c>
      <c r="JH46" s="614">
        <v>1163</v>
      </c>
      <c r="JI46" s="1">
        <v>717</v>
      </c>
      <c r="JJ46" s="1">
        <v>446</v>
      </c>
      <c r="JK46" s="1">
        <v>1</v>
      </c>
      <c r="JL46" s="1">
        <v>10</v>
      </c>
      <c r="JM46" s="1">
        <v>13</v>
      </c>
      <c r="JN46" s="1">
        <v>119</v>
      </c>
      <c r="JO46" s="1">
        <v>456</v>
      </c>
      <c r="JP46" s="614">
        <v>8100</v>
      </c>
      <c r="JQ46" s="1">
        <v>0</v>
      </c>
      <c r="JR46" s="1">
        <v>0</v>
      </c>
      <c r="JS46" s="1">
        <v>49</v>
      </c>
      <c r="JT46" s="614">
        <v>1239</v>
      </c>
      <c r="JU46" s="614">
        <v>1418</v>
      </c>
      <c r="JV46" s="1">
        <v>327</v>
      </c>
      <c r="JW46" s="614">
        <v>14273</v>
      </c>
      <c r="JX46" s="1">
        <v>429</v>
      </c>
      <c r="JY46" s="1">
        <v>0</v>
      </c>
      <c r="JZ46" s="614">
        <v>6338</v>
      </c>
      <c r="KA46" s="614">
        <v>1847</v>
      </c>
      <c r="KB46" s="1">
        <v>327</v>
      </c>
      <c r="KC46" s="614">
        <v>20611</v>
      </c>
      <c r="KD46" s="614">
        <v>22785</v>
      </c>
      <c r="KE46" s="614">
        <v>16018</v>
      </c>
      <c r="KF46" s="614">
        <v>6767</v>
      </c>
      <c r="KG46" s="1">
        <v>19.59</v>
      </c>
      <c r="KH46" s="1">
        <v>4.84</v>
      </c>
      <c r="KI46" s="1">
        <v>28</v>
      </c>
      <c r="KJ46" s="1">
        <v>0.08</v>
      </c>
      <c r="KK46" s="1">
        <v>0.9</v>
      </c>
      <c r="KL46" s="1">
        <v>0.33</v>
      </c>
      <c r="KM46" s="1">
        <v>0.04</v>
      </c>
      <c r="KN46" s="1">
        <v>0.63</v>
      </c>
      <c r="KO46" s="1">
        <v>0.62</v>
      </c>
      <c r="KP46" s="1">
        <v>0.38</v>
      </c>
      <c r="KQ46" s="1">
        <v>0.01</v>
      </c>
      <c r="KR46" s="1">
        <v>7.27</v>
      </c>
      <c r="KS46" s="614">
        <v>56628</v>
      </c>
      <c r="KU46" s="1">
        <v>909</v>
      </c>
      <c r="KV46" s="614">
        <v>4631</v>
      </c>
      <c r="KW46" s="614">
        <v>10440</v>
      </c>
      <c r="KX46" s="614">
        <v>10193</v>
      </c>
      <c r="KY46" s="1">
        <v>30</v>
      </c>
      <c r="KZ46" s="1">
        <v>95</v>
      </c>
      <c r="LA46" s="614">
        <v>32276</v>
      </c>
      <c r="LC46" s="614">
        <v>71345</v>
      </c>
      <c r="LG46" s="1" t="s">
        <v>82</v>
      </c>
      <c r="LH46" s="1" t="s">
        <v>1374</v>
      </c>
      <c r="LI46" s="1" t="s">
        <v>1828</v>
      </c>
      <c r="LJ46" s="1" t="s">
        <v>1829</v>
      </c>
      <c r="LK46" s="1">
        <v>27546</v>
      </c>
      <c r="LL46" s="1">
        <v>1149</v>
      </c>
      <c r="LM46" s="1" t="s">
        <v>1830</v>
      </c>
      <c r="LN46" s="1" t="s">
        <v>1829</v>
      </c>
      <c r="LO46" s="1">
        <v>27546</v>
      </c>
      <c r="LP46" s="1">
        <v>1149</v>
      </c>
      <c r="LQ46" s="1" t="s">
        <v>1831</v>
      </c>
      <c r="LR46" s="1">
        <v>9108933446</v>
      </c>
      <c r="LS46" s="1">
        <v>9108933001</v>
      </c>
      <c r="LT46" s="614">
        <v>32745</v>
      </c>
      <c r="LU46" s="1">
        <v>26.8</v>
      </c>
      <c r="LW46" s="614">
        <v>13174</v>
      </c>
      <c r="LX46" s="1">
        <v>52</v>
      </c>
      <c r="MA46" s="1">
        <v>2</v>
      </c>
      <c r="MB46" s="1" t="s">
        <v>1837</v>
      </c>
      <c r="MC46" s="1">
        <v>0</v>
      </c>
      <c r="MD46" s="1" t="s">
        <v>1360</v>
      </c>
      <c r="ME46" s="1">
        <v>138.25</v>
      </c>
      <c r="MF46" s="1">
        <v>38.04</v>
      </c>
    </row>
    <row r="47" spans="1:344" x14ac:dyDescent="0.3">
      <c r="A47" s="1" t="s">
        <v>85</v>
      </c>
      <c r="B47" s="1" t="s">
        <v>1838</v>
      </c>
      <c r="C47" s="1" t="s">
        <v>1338</v>
      </c>
      <c r="D47" s="1" t="s">
        <v>1535</v>
      </c>
      <c r="E47" s="1" t="s">
        <v>1510</v>
      </c>
      <c r="F47" s="1" t="s">
        <v>1341</v>
      </c>
      <c r="G47" s="1" t="s">
        <v>1536</v>
      </c>
      <c r="H47" s="1" t="s">
        <v>1343</v>
      </c>
      <c r="I47" s="614">
        <v>5222</v>
      </c>
      <c r="J47" s="1" t="s">
        <v>1344</v>
      </c>
      <c r="K47" s="1">
        <v>111</v>
      </c>
      <c r="L47" s="1">
        <v>98</v>
      </c>
      <c r="M47" s="1">
        <v>13</v>
      </c>
      <c r="N47" s="1">
        <v>12</v>
      </c>
      <c r="O47" s="1">
        <v>285</v>
      </c>
      <c r="P47" s="1">
        <v>283</v>
      </c>
      <c r="Q47" s="614">
        <v>2084</v>
      </c>
      <c r="R47" s="614">
        <v>2083</v>
      </c>
      <c r="S47" s="614">
        <v>30000</v>
      </c>
      <c r="T47" s="614">
        <v>30000</v>
      </c>
      <c r="W47" s="1">
        <v>1</v>
      </c>
      <c r="X47" s="1" t="s">
        <v>1839</v>
      </c>
      <c r="Y47" s="1" t="s">
        <v>1840</v>
      </c>
      <c r="Z47" s="1">
        <v>27856</v>
      </c>
      <c r="AB47" s="1" t="s">
        <v>1839</v>
      </c>
      <c r="AC47" s="1" t="s">
        <v>1840</v>
      </c>
      <c r="AD47" s="1">
        <v>27856</v>
      </c>
      <c r="AE47" s="1">
        <v>2</v>
      </c>
      <c r="AF47" s="1" t="s">
        <v>84</v>
      </c>
      <c r="AH47" s="1" t="s">
        <v>39</v>
      </c>
      <c r="AI47" s="1" t="s">
        <v>1449</v>
      </c>
      <c r="AJ47" s="1" t="s">
        <v>1841</v>
      </c>
      <c r="AK47" s="1" t="s">
        <v>1842</v>
      </c>
      <c r="AL47" s="1" t="s">
        <v>1843</v>
      </c>
      <c r="AM47" s="1" t="s">
        <v>1844</v>
      </c>
      <c r="AN47" s="1" t="s">
        <v>1841</v>
      </c>
      <c r="AO47" s="1" t="s">
        <v>299</v>
      </c>
      <c r="AP47" s="1" t="s">
        <v>1842</v>
      </c>
      <c r="AQ47" s="1" t="s">
        <v>1843</v>
      </c>
      <c r="AR47" s="1" t="s">
        <v>1844</v>
      </c>
      <c r="AS47" s="1" t="s">
        <v>1845</v>
      </c>
      <c r="AT47" s="1">
        <v>0</v>
      </c>
      <c r="AU47" s="1">
        <v>0</v>
      </c>
      <c r="AV47" s="1">
        <v>0</v>
      </c>
      <c r="AW47" s="616">
        <v>42917</v>
      </c>
      <c r="AX47" s="616">
        <v>43281</v>
      </c>
      <c r="AY47" s="1">
        <v>1</v>
      </c>
      <c r="AZ47" s="1">
        <v>0</v>
      </c>
      <c r="BA47" s="1">
        <v>0</v>
      </c>
      <c r="BB47" s="1">
        <v>0</v>
      </c>
      <c r="BC47" s="1">
        <v>1</v>
      </c>
      <c r="BE47" s="614">
        <v>2477</v>
      </c>
      <c r="BF47" s="1">
        <v>1</v>
      </c>
      <c r="BG47" s="1">
        <v>0</v>
      </c>
      <c r="BH47" s="1">
        <v>1</v>
      </c>
      <c r="BI47" s="1">
        <v>3.25</v>
      </c>
      <c r="BJ47" s="1">
        <v>4.25</v>
      </c>
      <c r="BK47" s="110">
        <v>0.23530000000000001</v>
      </c>
      <c r="BL47" s="1">
        <v>200</v>
      </c>
      <c r="BM47" s="615">
        <v>47804</v>
      </c>
      <c r="BP47" s="1">
        <v>0</v>
      </c>
      <c r="DH47" s="615">
        <v>29665</v>
      </c>
      <c r="DK47" s="615">
        <v>10</v>
      </c>
      <c r="DL47" s="615">
        <v>12</v>
      </c>
      <c r="DR47" s="615">
        <v>201409</v>
      </c>
      <c r="DS47" s="615">
        <v>14000</v>
      </c>
      <c r="DT47" s="615">
        <v>215409</v>
      </c>
      <c r="DU47" s="615">
        <v>4282</v>
      </c>
      <c r="DV47" s="615">
        <v>0</v>
      </c>
      <c r="DW47" s="615">
        <v>4282</v>
      </c>
      <c r="DX47" s="615">
        <v>7160</v>
      </c>
      <c r="DY47" s="615">
        <v>0</v>
      </c>
      <c r="DZ47" s="615">
        <v>7160</v>
      </c>
      <c r="EA47" s="615">
        <v>6000</v>
      </c>
      <c r="EB47" s="615">
        <v>232851</v>
      </c>
      <c r="EC47" s="615">
        <v>129727</v>
      </c>
      <c r="ED47" s="615">
        <v>31132</v>
      </c>
      <c r="EE47" s="615">
        <v>160859</v>
      </c>
      <c r="EF47" s="615">
        <v>11662</v>
      </c>
      <c r="EG47" s="615">
        <v>1500</v>
      </c>
      <c r="EH47" s="615">
        <v>6047</v>
      </c>
      <c r="EI47" s="615">
        <v>19209</v>
      </c>
      <c r="EJ47" s="615">
        <v>36674</v>
      </c>
      <c r="EK47" s="615">
        <v>216742</v>
      </c>
      <c r="EL47" s="615">
        <v>16109</v>
      </c>
      <c r="EM47" s="110">
        <v>6.9199999999999998E-2</v>
      </c>
      <c r="EN47" s="615">
        <v>0</v>
      </c>
      <c r="EO47" s="615">
        <v>0</v>
      </c>
      <c r="EP47" s="615">
        <v>0</v>
      </c>
      <c r="EQ47" s="615">
        <v>0</v>
      </c>
      <c r="ER47" s="615">
        <v>0</v>
      </c>
      <c r="ES47" s="615">
        <v>0</v>
      </c>
      <c r="ET47" s="614">
        <v>5649</v>
      </c>
      <c r="EU47" s="614">
        <v>82403</v>
      </c>
      <c r="EV47" s="614">
        <v>6675</v>
      </c>
      <c r="EW47" s="1">
        <v>930</v>
      </c>
      <c r="EX47" s="614">
        <v>5761</v>
      </c>
      <c r="EY47" s="614">
        <v>2983</v>
      </c>
      <c r="EZ47" s="1">
        <v>67</v>
      </c>
      <c r="FA47" s="614">
        <v>1708</v>
      </c>
      <c r="FB47" s="614">
        <v>9658</v>
      </c>
      <c r="FC47" s="1">
        <v>997</v>
      </c>
      <c r="FD47" s="614">
        <v>7469</v>
      </c>
      <c r="FE47" s="614">
        <v>18124</v>
      </c>
      <c r="FF47" s="1">
        <v>15</v>
      </c>
      <c r="FG47" s="1">
        <v>26</v>
      </c>
      <c r="FI47" s="614">
        <v>18124</v>
      </c>
      <c r="FJ47" s="1">
        <v>353</v>
      </c>
      <c r="FK47" s="614">
        <v>1733</v>
      </c>
      <c r="FL47" s="1">
        <v>21</v>
      </c>
      <c r="FM47" s="1">
        <v>-1</v>
      </c>
      <c r="FN47" s="1">
        <v>89</v>
      </c>
      <c r="FO47" s="1">
        <v>88</v>
      </c>
      <c r="FP47" s="614">
        <v>43153</v>
      </c>
      <c r="FQ47" s="614">
        <v>3563</v>
      </c>
      <c r="FR47" s="1">
        <v>0</v>
      </c>
      <c r="FS47" s="1">
        <v>0</v>
      </c>
      <c r="FT47" s="614">
        <v>11162</v>
      </c>
      <c r="FU47" s="614">
        <v>3168</v>
      </c>
      <c r="FV47" s="1">
        <v>997</v>
      </c>
      <c r="GA47" s="1">
        <v>0</v>
      </c>
      <c r="GF47" s="1">
        <v>0</v>
      </c>
      <c r="GG47" s="1">
        <v>0</v>
      </c>
      <c r="GH47" s="1">
        <v>0</v>
      </c>
      <c r="GI47" s="1">
        <v>0</v>
      </c>
      <c r="GJ47" s="614">
        <v>54315</v>
      </c>
      <c r="GK47" s="614">
        <v>6731</v>
      </c>
      <c r="GL47" s="1">
        <v>997</v>
      </c>
      <c r="GM47" s="1">
        <v>0</v>
      </c>
      <c r="GN47" s="1">
        <v>42</v>
      </c>
      <c r="GP47" s="614">
        <v>12130</v>
      </c>
      <c r="GQ47" s="614">
        <v>1001</v>
      </c>
      <c r="GR47" s="614">
        <v>12341</v>
      </c>
      <c r="GS47" s="1">
        <v>880</v>
      </c>
      <c r="GT47" s="1">
        <v>13</v>
      </c>
      <c r="GU47" s="614">
        <v>1408</v>
      </c>
      <c r="GV47" s="614">
        <v>13010</v>
      </c>
      <c r="GW47" s="614">
        <v>1014</v>
      </c>
      <c r="GX47" s="614">
        <v>13749</v>
      </c>
      <c r="GY47" s="614">
        <v>27773</v>
      </c>
      <c r="GZ47" s="1">
        <v>185</v>
      </c>
      <c r="HA47" s="614">
        <v>27958</v>
      </c>
      <c r="HB47" s="1">
        <v>566</v>
      </c>
      <c r="HC47" s="614">
        <v>6214</v>
      </c>
      <c r="HE47" s="1">
        <v>53</v>
      </c>
      <c r="HF47" s="614">
        <v>6833</v>
      </c>
      <c r="HG47" s="614">
        <v>34791</v>
      </c>
      <c r="HH47" s="1">
        <v>25</v>
      </c>
      <c r="HI47" s="1">
        <v>10</v>
      </c>
      <c r="HJ47" s="1">
        <v>35</v>
      </c>
      <c r="HK47" s="1">
        <v>44</v>
      </c>
      <c r="HL47" s="1">
        <v>16</v>
      </c>
      <c r="HM47" s="1">
        <v>60</v>
      </c>
      <c r="HN47" s="1">
        <v>0</v>
      </c>
      <c r="HO47" s="1">
        <v>1</v>
      </c>
      <c r="HP47" s="1">
        <v>1</v>
      </c>
      <c r="HQ47" s="1">
        <v>0</v>
      </c>
      <c r="HR47" s="1">
        <v>96</v>
      </c>
      <c r="HS47" s="1">
        <v>147</v>
      </c>
      <c r="HU47" s="1">
        <v>147</v>
      </c>
      <c r="HV47" s="1">
        <v>243</v>
      </c>
      <c r="HW47" s="1">
        <v>626</v>
      </c>
      <c r="HX47" s="614">
        <v>6841</v>
      </c>
      <c r="HY47" s="614">
        <v>34887</v>
      </c>
      <c r="HZ47" s="614">
        <v>34887</v>
      </c>
      <c r="IA47" s="614">
        <v>35034</v>
      </c>
      <c r="IB47" s="614">
        <v>16823</v>
      </c>
      <c r="IC47" s="1">
        <v>396</v>
      </c>
      <c r="IF47" s="1">
        <v>1</v>
      </c>
      <c r="IG47" s="110">
        <v>3.3099999999999997E-2</v>
      </c>
      <c r="IH47" s="110">
        <v>2.9999999999999997E-4</v>
      </c>
      <c r="II47" s="110">
        <v>0.75290000000000001</v>
      </c>
      <c r="IJ47" s="110">
        <v>0</v>
      </c>
      <c r="IK47" s="110">
        <v>0.65910000000000002</v>
      </c>
      <c r="IL47" s="110">
        <v>1.1000000000000001E-3</v>
      </c>
      <c r="IM47" s="110">
        <v>0.21990000000000001</v>
      </c>
      <c r="IN47" s="110">
        <v>8.5999999999999993E-2</v>
      </c>
      <c r="IO47" s="110">
        <v>0.48220000000000002</v>
      </c>
      <c r="IP47" s="110">
        <v>0.246</v>
      </c>
      <c r="IQ47" s="110">
        <v>0.99719999999999998</v>
      </c>
      <c r="IR47" s="110">
        <v>2.8E-3</v>
      </c>
      <c r="IS47" s="614">
        <v>2224</v>
      </c>
      <c r="IT47" s="1">
        <v>300</v>
      </c>
      <c r="IU47" s="614">
        <v>2524</v>
      </c>
      <c r="IV47" s="110">
        <v>0.48330000000000001</v>
      </c>
      <c r="IW47" s="614">
        <v>46026</v>
      </c>
      <c r="IY47" s="1">
        <v>61</v>
      </c>
      <c r="IZ47" s="1">
        <v>33</v>
      </c>
      <c r="JA47" s="1">
        <v>95</v>
      </c>
      <c r="JB47" s="1">
        <v>0</v>
      </c>
      <c r="JC47" s="1">
        <v>0</v>
      </c>
      <c r="JD47" s="1">
        <v>2</v>
      </c>
      <c r="JE47" s="1">
        <v>61</v>
      </c>
      <c r="JF47" s="1">
        <v>33</v>
      </c>
      <c r="JG47" s="1">
        <v>97</v>
      </c>
      <c r="JH47" s="1">
        <v>191</v>
      </c>
      <c r="JI47" s="1">
        <v>189</v>
      </c>
      <c r="JJ47" s="1">
        <v>2</v>
      </c>
      <c r="JK47" s="1">
        <v>11</v>
      </c>
      <c r="JL47" s="1">
        <v>15</v>
      </c>
      <c r="JM47" s="1">
        <v>17</v>
      </c>
      <c r="JN47" s="1">
        <v>23</v>
      </c>
      <c r="JO47" s="1">
        <v>64</v>
      </c>
      <c r="JP47" s="614">
        <v>1341</v>
      </c>
      <c r="JS47" s="1">
        <v>20</v>
      </c>
      <c r="JT47" s="1">
        <v>548</v>
      </c>
      <c r="JU47" s="1">
        <v>948</v>
      </c>
      <c r="JV47" s="1">
        <v>100</v>
      </c>
      <c r="JW47" s="614">
        <v>1895</v>
      </c>
      <c r="JX47" s="1">
        <v>0</v>
      </c>
      <c r="JY47" s="1">
        <v>0</v>
      </c>
      <c r="JZ47" s="1">
        <v>40</v>
      </c>
      <c r="KA47" s="1">
        <v>948</v>
      </c>
      <c r="KB47" s="1">
        <v>100</v>
      </c>
      <c r="KC47" s="614">
        <v>1935</v>
      </c>
      <c r="KD47" s="614">
        <v>2983</v>
      </c>
      <c r="KE47" s="614">
        <v>2943</v>
      </c>
      <c r="KF47" s="1">
        <v>40</v>
      </c>
      <c r="KG47" s="1">
        <v>15.62</v>
      </c>
      <c r="KH47" s="1">
        <v>15.54</v>
      </c>
      <c r="KI47" s="1">
        <v>19.95</v>
      </c>
      <c r="KJ47" s="1">
        <v>0.32</v>
      </c>
      <c r="KK47" s="1">
        <v>0.65</v>
      </c>
      <c r="KL47" s="1">
        <v>0.32</v>
      </c>
      <c r="KM47" s="1">
        <v>0.17</v>
      </c>
      <c r="KN47" s="1">
        <v>0.51</v>
      </c>
      <c r="KO47" s="1">
        <v>0.99</v>
      </c>
      <c r="KP47" s="1">
        <v>0.01</v>
      </c>
      <c r="KQ47" s="1">
        <v>0.03</v>
      </c>
      <c r="KR47" s="1">
        <v>3.03</v>
      </c>
      <c r="KS47" s="614">
        <v>5575</v>
      </c>
      <c r="KU47" s="614">
        <v>1253</v>
      </c>
      <c r="KW47" s="614">
        <v>1056</v>
      </c>
      <c r="KX47" s="1">
        <v>624</v>
      </c>
      <c r="KY47" s="1">
        <v>5</v>
      </c>
      <c r="KZ47" s="1">
        <v>20</v>
      </c>
      <c r="LA47" s="614">
        <v>6694</v>
      </c>
      <c r="LD47" s="614">
        <v>6361</v>
      </c>
      <c r="LG47" s="1" t="s">
        <v>84</v>
      </c>
      <c r="LH47" s="1" t="s">
        <v>1358</v>
      </c>
      <c r="LI47" s="1" t="s">
        <v>1839</v>
      </c>
      <c r="LJ47" s="1" t="s">
        <v>1840</v>
      </c>
      <c r="LK47" s="1">
        <v>27856</v>
      </c>
      <c r="LL47" s="1">
        <v>1310</v>
      </c>
      <c r="LM47" s="1" t="s">
        <v>1839</v>
      </c>
      <c r="LN47" s="1" t="s">
        <v>1840</v>
      </c>
      <c r="LO47" s="1">
        <v>27856</v>
      </c>
      <c r="LP47" s="1">
        <v>1310</v>
      </c>
      <c r="LQ47" s="1" t="s">
        <v>1449</v>
      </c>
      <c r="LR47" s="1">
        <v>2524592106</v>
      </c>
      <c r="LS47" s="1">
        <v>2524598926</v>
      </c>
      <c r="LT47" s="614">
        <v>6000</v>
      </c>
      <c r="LU47" s="1">
        <v>2</v>
      </c>
      <c r="LW47" s="614">
        <v>2477</v>
      </c>
      <c r="LX47" s="1">
        <v>52</v>
      </c>
      <c r="MA47" s="1">
        <v>1</v>
      </c>
      <c r="MB47" s="1" t="s">
        <v>1846</v>
      </c>
      <c r="MC47" s="1">
        <v>0</v>
      </c>
      <c r="MD47" s="1" t="s">
        <v>1360</v>
      </c>
      <c r="ME47" s="1">
        <v>2</v>
      </c>
      <c r="MF47" s="1">
        <v>16.399999999999999</v>
      </c>
    </row>
    <row r="48" spans="1:344" x14ac:dyDescent="0.3">
      <c r="A48" s="1" t="s">
        <v>87</v>
      </c>
      <c r="B48" s="1" t="s">
        <v>1847</v>
      </c>
      <c r="C48" s="1" t="s">
        <v>1338</v>
      </c>
      <c r="D48" s="1" t="s">
        <v>1339</v>
      </c>
      <c r="E48" s="1" t="s">
        <v>1340</v>
      </c>
      <c r="F48" s="1" t="s">
        <v>1341</v>
      </c>
      <c r="G48" s="1" t="s">
        <v>1342</v>
      </c>
      <c r="H48" s="1" t="s">
        <v>1343</v>
      </c>
      <c r="I48" s="614">
        <v>62277</v>
      </c>
      <c r="J48" s="1" t="s">
        <v>1344</v>
      </c>
      <c r="K48" s="1">
        <v>436</v>
      </c>
      <c r="L48" s="1">
        <v>69</v>
      </c>
      <c r="M48" s="1">
        <v>55</v>
      </c>
      <c r="N48" s="1">
        <v>25</v>
      </c>
      <c r="O48" s="614">
        <v>1873</v>
      </c>
      <c r="P48" s="1">
        <v>941</v>
      </c>
      <c r="Q48" s="614">
        <v>21888</v>
      </c>
      <c r="R48" s="614">
        <v>2092</v>
      </c>
      <c r="S48" s="1">
        <v>0</v>
      </c>
      <c r="T48" s="1">
        <v>0</v>
      </c>
      <c r="W48" s="1">
        <v>1</v>
      </c>
      <c r="X48" s="1" t="s">
        <v>1848</v>
      </c>
      <c r="Y48" s="1" t="s">
        <v>1849</v>
      </c>
      <c r="Z48" s="1">
        <v>28786</v>
      </c>
      <c r="AA48" s="1">
        <v>3197</v>
      </c>
      <c r="AB48" s="1" t="s">
        <v>1848</v>
      </c>
      <c r="AC48" s="1" t="s">
        <v>1849</v>
      </c>
      <c r="AD48" s="1">
        <v>28786</v>
      </c>
      <c r="AE48" s="1">
        <v>3</v>
      </c>
      <c r="AF48" s="1" t="s">
        <v>86</v>
      </c>
      <c r="AH48" s="1" t="s">
        <v>6</v>
      </c>
      <c r="AI48" s="1" t="s">
        <v>1850</v>
      </c>
      <c r="AJ48" s="1" t="s">
        <v>1851</v>
      </c>
      <c r="AK48" s="1" t="s">
        <v>1852</v>
      </c>
      <c r="AL48" s="1" t="s">
        <v>1853</v>
      </c>
      <c r="AM48" s="1" t="s">
        <v>1854</v>
      </c>
      <c r="AN48" s="1" t="s">
        <v>1851</v>
      </c>
      <c r="AO48" s="1" t="s">
        <v>448</v>
      </c>
      <c r="AP48" s="1" t="s">
        <v>1852</v>
      </c>
      <c r="AQ48" s="1" t="s">
        <v>1853</v>
      </c>
      <c r="AR48" s="1" t="s">
        <v>1854</v>
      </c>
      <c r="AS48" s="1" t="s">
        <v>1855</v>
      </c>
      <c r="AT48" s="1">
        <v>0</v>
      </c>
      <c r="AU48" s="1">
        <v>0</v>
      </c>
      <c r="AV48" s="1">
        <v>0</v>
      </c>
      <c r="AW48" s="616">
        <v>42917</v>
      </c>
      <c r="AX48" s="616">
        <v>43281</v>
      </c>
      <c r="AY48" s="1">
        <v>1</v>
      </c>
      <c r="AZ48" s="1">
        <v>3</v>
      </c>
      <c r="BA48" s="1">
        <v>0</v>
      </c>
      <c r="BB48" s="1">
        <v>1</v>
      </c>
      <c r="BC48" s="1">
        <v>5</v>
      </c>
      <c r="BE48" s="614">
        <v>7150</v>
      </c>
      <c r="BF48" s="1">
        <v>5</v>
      </c>
      <c r="BG48" s="1">
        <v>1</v>
      </c>
      <c r="BH48" s="1">
        <v>6</v>
      </c>
      <c r="BI48" s="1">
        <v>10</v>
      </c>
      <c r="BJ48" s="1">
        <v>16</v>
      </c>
      <c r="BK48" s="110">
        <v>0.3125</v>
      </c>
      <c r="BL48" s="614">
        <v>4600</v>
      </c>
      <c r="BM48" s="615">
        <v>65000</v>
      </c>
      <c r="BP48" s="614">
        <v>48985</v>
      </c>
      <c r="BR48" s="615">
        <v>40905</v>
      </c>
      <c r="BV48" s="615">
        <v>35960</v>
      </c>
      <c r="BZ48" s="615">
        <v>60155</v>
      </c>
      <c r="CD48" s="615">
        <v>34024</v>
      </c>
      <c r="CH48" s="615">
        <v>40000</v>
      </c>
      <c r="CL48" s="615">
        <v>51045</v>
      </c>
      <c r="CO48" s="615">
        <v>38638</v>
      </c>
      <c r="CS48" s="615">
        <v>52067</v>
      </c>
      <c r="CW48" s="615">
        <v>28572</v>
      </c>
      <c r="DA48" s="615">
        <v>29190</v>
      </c>
      <c r="DH48" s="615">
        <v>29190</v>
      </c>
      <c r="DL48" s="615">
        <v>47905</v>
      </c>
      <c r="DR48" s="615">
        <v>2687</v>
      </c>
      <c r="DS48" s="615">
        <v>1400609</v>
      </c>
      <c r="DT48" s="615">
        <v>1403296</v>
      </c>
      <c r="DU48" s="615">
        <v>109242</v>
      </c>
      <c r="DV48" s="615">
        <v>0</v>
      </c>
      <c r="DW48" s="615">
        <v>109242</v>
      </c>
      <c r="DX48" s="615">
        <v>0</v>
      </c>
      <c r="DY48" s="615">
        <v>0</v>
      </c>
      <c r="DZ48" s="615">
        <v>0</v>
      </c>
      <c r="EA48" s="615">
        <v>0</v>
      </c>
      <c r="EB48" s="615">
        <v>1512538</v>
      </c>
      <c r="EC48" s="615">
        <v>661691</v>
      </c>
      <c r="ED48" s="615">
        <v>306752</v>
      </c>
      <c r="EE48" s="615">
        <v>968443</v>
      </c>
      <c r="EF48" s="615">
        <v>74103</v>
      </c>
      <c r="EG48" s="615">
        <v>28078</v>
      </c>
      <c r="EH48" s="615">
        <v>23168</v>
      </c>
      <c r="EI48" s="615">
        <v>125349</v>
      </c>
      <c r="EJ48" s="615">
        <v>195111</v>
      </c>
      <c r="EK48" s="615">
        <v>1288903</v>
      </c>
      <c r="EL48" s="615">
        <v>223635</v>
      </c>
      <c r="EM48" s="110">
        <v>0.1479</v>
      </c>
      <c r="EN48" s="615">
        <v>0</v>
      </c>
      <c r="EO48" s="615">
        <v>0</v>
      </c>
      <c r="EP48" s="615">
        <v>0</v>
      </c>
      <c r="EQ48" s="615">
        <v>28380</v>
      </c>
      <c r="ER48" s="615">
        <v>28380</v>
      </c>
      <c r="ES48" s="615">
        <v>27284</v>
      </c>
      <c r="ET48" s="614">
        <v>40178</v>
      </c>
      <c r="EU48" s="614">
        <v>283494</v>
      </c>
      <c r="EV48" s="614">
        <v>43327</v>
      </c>
      <c r="EW48" s="614">
        <v>4290</v>
      </c>
      <c r="EX48" s="614">
        <v>26006</v>
      </c>
      <c r="EY48" s="614">
        <v>46913</v>
      </c>
      <c r="EZ48" s="1">
        <v>9</v>
      </c>
      <c r="FA48" s="614">
        <v>10086</v>
      </c>
      <c r="FB48" s="614">
        <v>90240</v>
      </c>
      <c r="FC48" s="614">
        <v>4299</v>
      </c>
      <c r="FD48" s="614">
        <v>36092</v>
      </c>
      <c r="FE48" s="614">
        <v>130631</v>
      </c>
      <c r="FF48" s="1">
        <v>158</v>
      </c>
      <c r="FG48" s="1">
        <v>232</v>
      </c>
      <c r="FI48" s="614">
        <v>130631</v>
      </c>
      <c r="FJ48" s="614">
        <v>8165</v>
      </c>
      <c r="FK48" s="614">
        <v>7681</v>
      </c>
      <c r="FL48" s="1">
        <v>201</v>
      </c>
      <c r="FM48" s="1">
        <v>9</v>
      </c>
      <c r="FN48" s="1">
        <v>89</v>
      </c>
      <c r="FO48" s="1">
        <v>98</v>
      </c>
      <c r="FP48" s="614">
        <v>43153</v>
      </c>
      <c r="FQ48" s="614">
        <v>3563</v>
      </c>
      <c r="FR48" s="1">
        <v>0</v>
      </c>
      <c r="FS48" s="1">
        <v>0</v>
      </c>
      <c r="FT48" s="614">
        <v>11162</v>
      </c>
      <c r="FU48" s="614">
        <v>3168</v>
      </c>
      <c r="FV48" s="1">
        <v>997</v>
      </c>
      <c r="GA48" s="1">
        <v>756</v>
      </c>
      <c r="GB48" s="614">
        <v>49784</v>
      </c>
      <c r="GC48" s="614">
        <v>18719</v>
      </c>
      <c r="GD48" s="1">
        <v>512</v>
      </c>
      <c r="GF48" s="614">
        <v>2948</v>
      </c>
      <c r="GG48" s="614">
        <v>1537</v>
      </c>
      <c r="GH48" s="1">
        <v>1</v>
      </c>
      <c r="GI48" s="1">
        <v>28</v>
      </c>
      <c r="GJ48" s="614">
        <v>107047</v>
      </c>
      <c r="GK48" s="614">
        <v>26987</v>
      </c>
      <c r="GL48" s="614">
        <v>1510</v>
      </c>
      <c r="GM48" s="1">
        <v>784</v>
      </c>
      <c r="GN48" s="1">
        <v>39</v>
      </c>
      <c r="GP48" s="614">
        <v>92288</v>
      </c>
      <c r="GQ48" s="614">
        <v>5474</v>
      </c>
      <c r="GR48" s="614">
        <v>53388</v>
      </c>
      <c r="GS48" s="614">
        <v>36869</v>
      </c>
      <c r="GT48" s="1">
        <v>119</v>
      </c>
      <c r="GU48" s="614">
        <v>9563</v>
      </c>
      <c r="GV48" s="614">
        <v>129157</v>
      </c>
      <c r="GW48" s="614">
        <v>5593</v>
      </c>
      <c r="GX48" s="614">
        <v>62951</v>
      </c>
      <c r="GY48" s="614">
        <v>197701</v>
      </c>
      <c r="GZ48" s="614">
        <v>3575</v>
      </c>
      <c r="HA48" s="614">
        <v>202158</v>
      </c>
      <c r="HB48" s="614">
        <v>18403</v>
      </c>
      <c r="HC48" s="614">
        <v>60162</v>
      </c>
      <c r="HD48" s="1">
        <v>882</v>
      </c>
      <c r="HE48" s="1">
        <v>215</v>
      </c>
      <c r="HF48" s="614">
        <v>78780</v>
      </c>
      <c r="HG48" s="614">
        <v>280938</v>
      </c>
      <c r="HH48" s="1">
        <v>135</v>
      </c>
      <c r="HI48" s="614">
        <v>27075</v>
      </c>
      <c r="HJ48" s="614">
        <v>27210</v>
      </c>
      <c r="HK48" s="1">
        <v>116</v>
      </c>
      <c r="HL48" s="614">
        <v>14580</v>
      </c>
      <c r="HM48" s="614">
        <v>14696</v>
      </c>
      <c r="HN48" s="1">
        <v>0</v>
      </c>
      <c r="HO48" s="1">
        <v>0</v>
      </c>
      <c r="HP48" s="1">
        <v>0</v>
      </c>
      <c r="HQ48" s="1">
        <v>756</v>
      </c>
      <c r="HR48" s="614">
        <v>42662</v>
      </c>
      <c r="HS48" s="614">
        <v>8274</v>
      </c>
      <c r="HT48" s="614">
        <v>6444</v>
      </c>
      <c r="HU48" s="614">
        <v>14718</v>
      </c>
      <c r="HV48" s="614">
        <v>57380</v>
      </c>
      <c r="HW48" s="614">
        <v>33099</v>
      </c>
      <c r="HX48" s="614">
        <v>93261</v>
      </c>
      <c r="HY48" s="614">
        <v>323600</v>
      </c>
      <c r="HZ48" s="614">
        <v>323600</v>
      </c>
      <c r="IA48" s="614">
        <v>338318</v>
      </c>
      <c r="IB48" s="614">
        <v>76034</v>
      </c>
      <c r="IC48" s="1">
        <v>107</v>
      </c>
      <c r="IF48" s="1">
        <v>1</v>
      </c>
      <c r="IG48" s="110">
        <v>3.2399999999999998E-2</v>
      </c>
      <c r="IH48" s="110">
        <v>8.0000000000000004E-4</v>
      </c>
      <c r="II48" s="110">
        <v>0.48089999999999999</v>
      </c>
      <c r="IJ48" s="110">
        <v>0</v>
      </c>
      <c r="IK48" s="110">
        <v>0.37759999999999999</v>
      </c>
      <c r="IL48" s="110">
        <v>2.9999999999999997E-4</v>
      </c>
      <c r="IM48" s="110">
        <v>0.46079999999999999</v>
      </c>
      <c r="IN48" s="110">
        <v>0.124</v>
      </c>
      <c r="IO48" s="110">
        <v>0.23499999999999999</v>
      </c>
      <c r="IP48" s="110">
        <v>0.51880000000000004</v>
      </c>
      <c r="IQ48" s="110">
        <v>0.86819999999999997</v>
      </c>
      <c r="IR48" s="110">
        <v>0.1318</v>
      </c>
      <c r="IS48" s="614">
        <v>34351</v>
      </c>
      <c r="IT48" s="614">
        <v>6385</v>
      </c>
      <c r="IU48" s="614">
        <v>40736</v>
      </c>
      <c r="IV48" s="110">
        <v>0.65410000000000001</v>
      </c>
      <c r="IW48" s="614">
        <v>214261</v>
      </c>
      <c r="IY48" s="1">
        <v>402</v>
      </c>
      <c r="IZ48" s="1">
        <v>11</v>
      </c>
      <c r="JA48" s="1">
        <v>413</v>
      </c>
      <c r="JB48" s="1">
        <v>25</v>
      </c>
      <c r="JC48" s="1">
        <v>0</v>
      </c>
      <c r="JD48" s="1">
        <v>70</v>
      </c>
      <c r="JE48" s="1">
        <v>427</v>
      </c>
      <c r="JF48" s="1">
        <v>11</v>
      </c>
      <c r="JG48" s="1">
        <v>483</v>
      </c>
      <c r="JH48" s="1">
        <v>921</v>
      </c>
      <c r="JI48" s="1">
        <v>826</v>
      </c>
      <c r="JJ48" s="1">
        <v>95</v>
      </c>
      <c r="JK48" s="1">
        <v>15</v>
      </c>
      <c r="JL48" s="1">
        <v>103</v>
      </c>
      <c r="JM48" s="1">
        <v>281</v>
      </c>
      <c r="JN48" s="1">
        <v>716</v>
      </c>
      <c r="JO48" s="1">
        <v>359</v>
      </c>
      <c r="JP48" s="614">
        <v>7524</v>
      </c>
      <c r="JQ48" s="1">
        <v>427</v>
      </c>
      <c r="JR48" s="614">
        <v>4828</v>
      </c>
      <c r="JS48" s="1">
        <v>54</v>
      </c>
      <c r="JT48" s="1">
        <v>935</v>
      </c>
      <c r="JU48" s="614">
        <v>4486</v>
      </c>
      <c r="JV48" s="1">
        <v>135</v>
      </c>
      <c r="JW48" s="614">
        <v>8905</v>
      </c>
      <c r="JX48" s="1">
        <v>342</v>
      </c>
      <c r="JY48" s="1">
        <v>0</v>
      </c>
      <c r="JZ48" s="614">
        <v>1720</v>
      </c>
      <c r="KA48" s="614">
        <v>4828</v>
      </c>
      <c r="KB48" s="1">
        <v>135</v>
      </c>
      <c r="KC48" s="614">
        <v>10625</v>
      </c>
      <c r="KD48" s="614">
        <v>15588</v>
      </c>
      <c r="KE48" s="614">
        <v>13526</v>
      </c>
      <c r="KF48" s="614">
        <v>2062</v>
      </c>
      <c r="KG48" s="1">
        <v>16.93</v>
      </c>
      <c r="KH48" s="1">
        <v>11.31</v>
      </c>
      <c r="KI48" s="1">
        <v>22</v>
      </c>
      <c r="KJ48" s="1">
        <v>0.31</v>
      </c>
      <c r="KK48" s="1">
        <v>0.68</v>
      </c>
      <c r="KL48" s="1">
        <v>0.46</v>
      </c>
      <c r="KM48" s="1">
        <v>0.01</v>
      </c>
      <c r="KN48" s="1">
        <v>0.52</v>
      </c>
      <c r="KO48" s="1">
        <v>0.9</v>
      </c>
      <c r="KP48" s="1">
        <v>0.1</v>
      </c>
      <c r="KQ48" s="1">
        <v>0.01</v>
      </c>
      <c r="KR48" s="1">
        <v>12.27</v>
      </c>
      <c r="KS48" s="614">
        <v>9180</v>
      </c>
      <c r="KU48" s="1">
        <v>496</v>
      </c>
      <c r="KV48" s="614">
        <v>4165</v>
      </c>
      <c r="KW48" s="614">
        <v>31664</v>
      </c>
      <c r="KX48" s="614">
        <v>32099</v>
      </c>
      <c r="KY48" s="1">
        <v>28</v>
      </c>
      <c r="KZ48" s="1">
        <v>46</v>
      </c>
      <c r="LA48" s="614">
        <v>22583</v>
      </c>
      <c r="LC48" s="614">
        <v>108366</v>
      </c>
      <c r="LD48" s="614">
        <v>12230</v>
      </c>
      <c r="LG48" s="1" t="s">
        <v>86</v>
      </c>
      <c r="LH48" s="1" t="s">
        <v>1374</v>
      </c>
      <c r="LI48" s="1" t="s">
        <v>1848</v>
      </c>
      <c r="LJ48" s="1" t="s">
        <v>1849</v>
      </c>
      <c r="LK48" s="1">
        <v>28786</v>
      </c>
      <c r="LL48" s="1">
        <v>3197</v>
      </c>
      <c r="LM48" s="1" t="s">
        <v>1848</v>
      </c>
      <c r="LN48" s="1" t="s">
        <v>1849</v>
      </c>
      <c r="LO48" s="1">
        <v>28786</v>
      </c>
      <c r="LP48" s="1">
        <v>3197</v>
      </c>
      <c r="LQ48" s="1" t="s">
        <v>1850</v>
      </c>
      <c r="LR48" s="1">
        <v>8284525169</v>
      </c>
      <c r="LS48" s="1">
        <v>8284526746</v>
      </c>
      <c r="LT48" s="614">
        <v>34328</v>
      </c>
      <c r="LU48" s="1">
        <v>18</v>
      </c>
      <c r="LW48" s="614">
        <v>7150</v>
      </c>
      <c r="LX48" s="1">
        <v>52</v>
      </c>
      <c r="MA48" s="1">
        <v>2</v>
      </c>
      <c r="MB48" s="1" t="s">
        <v>1856</v>
      </c>
      <c r="MC48" s="1">
        <v>0</v>
      </c>
      <c r="MD48" s="1" t="s">
        <v>1360</v>
      </c>
      <c r="ME48" s="1">
        <v>70</v>
      </c>
      <c r="MF48" s="1">
        <v>88</v>
      </c>
    </row>
    <row r="49" spans="1:344" x14ac:dyDescent="0.3">
      <c r="A49" s="1" t="s">
        <v>89</v>
      </c>
      <c r="B49" s="1" t="s">
        <v>1857</v>
      </c>
      <c r="C49" s="1" t="s">
        <v>1338</v>
      </c>
      <c r="D49" s="1" t="s">
        <v>1339</v>
      </c>
      <c r="E49" s="1" t="s">
        <v>1340</v>
      </c>
      <c r="F49" s="1" t="s">
        <v>1341</v>
      </c>
      <c r="G49" s="1" t="s">
        <v>1342</v>
      </c>
      <c r="H49" s="1" t="s">
        <v>1343</v>
      </c>
      <c r="I49" s="614">
        <v>116173</v>
      </c>
      <c r="J49" s="1" t="s">
        <v>1344</v>
      </c>
      <c r="K49" s="614">
        <v>2122</v>
      </c>
      <c r="L49" s="1">
        <v>487</v>
      </c>
      <c r="M49" s="1">
        <v>129</v>
      </c>
      <c r="N49" s="1">
        <v>17</v>
      </c>
      <c r="O49" s="614">
        <v>4925</v>
      </c>
      <c r="P49" s="1">
        <v>271</v>
      </c>
      <c r="Q49" s="614">
        <v>65643</v>
      </c>
      <c r="R49" s="614">
        <v>12000</v>
      </c>
      <c r="S49" s="614">
        <v>517260</v>
      </c>
      <c r="T49" s="614">
        <v>315750</v>
      </c>
      <c r="W49" s="1">
        <v>1</v>
      </c>
      <c r="X49" s="1" t="s">
        <v>1858</v>
      </c>
      <c r="Y49" s="1" t="s">
        <v>1859</v>
      </c>
      <c r="Z49" s="1">
        <v>28739</v>
      </c>
      <c r="AA49" s="1">
        <v>4300</v>
      </c>
      <c r="AB49" s="1" t="s">
        <v>1858</v>
      </c>
      <c r="AC49" s="1" t="s">
        <v>1859</v>
      </c>
      <c r="AD49" s="1">
        <v>28739</v>
      </c>
      <c r="AE49" s="1">
        <v>3</v>
      </c>
      <c r="AF49" s="1" t="s">
        <v>88</v>
      </c>
      <c r="AH49" s="1" t="s">
        <v>6</v>
      </c>
      <c r="AI49" s="1" t="s">
        <v>1860</v>
      </c>
      <c r="AJ49" s="1" t="s">
        <v>1861</v>
      </c>
      <c r="AK49" s="1" t="s">
        <v>1862</v>
      </c>
      <c r="AL49" s="1" t="s">
        <v>1863</v>
      </c>
      <c r="AM49" s="1" t="s">
        <v>1864</v>
      </c>
      <c r="AN49" s="1" t="s">
        <v>1861</v>
      </c>
      <c r="AO49" s="1" t="s">
        <v>299</v>
      </c>
      <c r="AP49" s="1" t="s">
        <v>1862</v>
      </c>
      <c r="AQ49" s="1" t="s">
        <v>1863</v>
      </c>
      <c r="AR49" s="1" t="s">
        <v>1864</v>
      </c>
      <c r="AS49" s="1" t="s">
        <v>1865</v>
      </c>
      <c r="AT49" s="1">
        <v>0</v>
      </c>
      <c r="AU49" s="1">
        <v>0</v>
      </c>
      <c r="AV49" s="1">
        <v>0</v>
      </c>
      <c r="AW49" s="616">
        <v>42917</v>
      </c>
      <c r="AX49" s="616">
        <v>43281</v>
      </c>
      <c r="AY49" s="1">
        <v>1</v>
      </c>
      <c r="AZ49" s="1">
        <v>5</v>
      </c>
      <c r="BA49" s="1">
        <v>0</v>
      </c>
      <c r="BB49" s="1">
        <v>0</v>
      </c>
      <c r="BC49" s="1">
        <v>6</v>
      </c>
      <c r="BE49" s="614">
        <v>13600</v>
      </c>
      <c r="BF49" s="1">
        <v>9.3800000000000008</v>
      </c>
      <c r="BG49" s="1">
        <v>0</v>
      </c>
      <c r="BH49" s="1">
        <v>9.3800000000000008</v>
      </c>
      <c r="BI49" s="1">
        <v>28</v>
      </c>
      <c r="BJ49" s="1">
        <v>37.380000000000003</v>
      </c>
      <c r="BK49" s="110">
        <v>0.25090000000000001</v>
      </c>
      <c r="BL49" s="614">
        <v>17440</v>
      </c>
      <c r="BM49" s="615">
        <v>79568</v>
      </c>
      <c r="BP49" s="614">
        <v>49238</v>
      </c>
      <c r="BQ49" s="615">
        <v>31551</v>
      </c>
      <c r="BR49" s="615">
        <v>42413</v>
      </c>
      <c r="BS49" s="615">
        <v>36769</v>
      </c>
      <c r="BU49" s="615">
        <v>47805</v>
      </c>
      <c r="BV49" s="615">
        <v>47805</v>
      </c>
      <c r="BW49" s="615">
        <v>47805</v>
      </c>
      <c r="BY49" s="615">
        <v>45862</v>
      </c>
      <c r="BZ49" s="615">
        <v>48310</v>
      </c>
      <c r="CA49" s="614">
        <v>47086</v>
      </c>
      <c r="CC49" s="615">
        <v>53343</v>
      </c>
      <c r="CD49" s="615">
        <v>53343</v>
      </c>
      <c r="CE49" s="615">
        <v>53343</v>
      </c>
      <c r="CG49" s="615">
        <v>36036</v>
      </c>
      <c r="CH49" s="615">
        <v>36036</v>
      </c>
      <c r="CI49" s="614">
        <v>36036</v>
      </c>
      <c r="CN49" s="615">
        <v>40010</v>
      </c>
      <c r="CO49" s="615">
        <v>40010</v>
      </c>
      <c r="CP49" s="615">
        <v>40010</v>
      </c>
      <c r="CR49" s="615">
        <v>44193</v>
      </c>
      <c r="CS49" s="615">
        <v>45727</v>
      </c>
      <c r="CT49" s="615">
        <v>44960</v>
      </c>
      <c r="CV49" s="615">
        <v>30869</v>
      </c>
      <c r="CW49" s="615">
        <v>37889</v>
      </c>
      <c r="CX49" s="615">
        <v>35574</v>
      </c>
      <c r="DD49" s="615">
        <v>42296</v>
      </c>
      <c r="DE49" s="615">
        <v>42296</v>
      </c>
      <c r="DF49" s="615">
        <v>42296</v>
      </c>
      <c r="DK49" s="615">
        <v>24726</v>
      </c>
      <c r="DL49" s="615">
        <v>29582</v>
      </c>
      <c r="DM49" s="615">
        <v>27062</v>
      </c>
      <c r="DR49" s="615">
        <v>0</v>
      </c>
      <c r="DS49" s="615">
        <v>2846404</v>
      </c>
      <c r="DT49" s="615">
        <v>2846404</v>
      </c>
      <c r="DU49" s="615">
        <v>144819</v>
      </c>
      <c r="DV49" s="615">
        <v>0</v>
      </c>
      <c r="DW49" s="615">
        <v>144819</v>
      </c>
      <c r="DX49" s="615">
        <v>3069</v>
      </c>
      <c r="DY49" s="615">
        <v>0</v>
      </c>
      <c r="DZ49" s="615">
        <v>3069</v>
      </c>
      <c r="EA49" s="615">
        <v>98149</v>
      </c>
      <c r="EB49" s="615">
        <v>3092441</v>
      </c>
      <c r="EC49" s="615">
        <v>1542604</v>
      </c>
      <c r="ED49" s="615">
        <v>733676</v>
      </c>
      <c r="EE49" s="615">
        <v>2276280</v>
      </c>
      <c r="EF49" s="615">
        <v>317927</v>
      </c>
      <c r="EG49" s="615">
        <v>97018</v>
      </c>
      <c r="EH49" s="615">
        <v>50060</v>
      </c>
      <c r="EI49" s="615">
        <v>465005</v>
      </c>
      <c r="EJ49" s="615">
        <v>246153</v>
      </c>
      <c r="EK49" s="615">
        <v>2987438</v>
      </c>
      <c r="EL49" s="615">
        <v>105003</v>
      </c>
      <c r="EM49" s="110">
        <v>3.4000000000000002E-2</v>
      </c>
      <c r="EN49" s="615">
        <v>0</v>
      </c>
      <c r="EO49" s="615">
        <v>0</v>
      </c>
      <c r="EP49" s="615">
        <v>0</v>
      </c>
      <c r="EQ49" s="615">
        <v>0</v>
      </c>
      <c r="ER49" s="615">
        <v>0</v>
      </c>
      <c r="ES49" s="615">
        <v>0</v>
      </c>
      <c r="ET49" s="614">
        <v>56516</v>
      </c>
      <c r="EU49" s="614">
        <v>427784</v>
      </c>
      <c r="EV49" s="614">
        <v>92603</v>
      </c>
      <c r="EW49" s="614">
        <v>10099</v>
      </c>
      <c r="EX49" s="614">
        <v>54277</v>
      </c>
      <c r="EY49" s="614">
        <v>70636</v>
      </c>
      <c r="EZ49" s="614">
        <v>3459</v>
      </c>
      <c r="FA49" s="614">
        <v>25025</v>
      </c>
      <c r="FB49" s="614">
        <v>163239</v>
      </c>
      <c r="FC49" s="614">
        <v>13558</v>
      </c>
      <c r="FD49" s="614">
        <v>79302</v>
      </c>
      <c r="FE49" s="614">
        <v>256099</v>
      </c>
      <c r="FF49" s="1">
        <v>857</v>
      </c>
      <c r="FG49" s="1">
        <v>263</v>
      </c>
      <c r="FI49" s="614">
        <v>256099</v>
      </c>
      <c r="FJ49" s="614">
        <v>13767</v>
      </c>
      <c r="FK49" s="614">
        <v>18427</v>
      </c>
      <c r="FL49" s="1">
        <v>69</v>
      </c>
      <c r="FM49" s="1">
        <v>9</v>
      </c>
      <c r="FN49" s="1">
        <v>89</v>
      </c>
      <c r="FO49" s="1">
        <v>98</v>
      </c>
      <c r="FP49" s="614">
        <v>43153</v>
      </c>
      <c r="FQ49" s="614">
        <v>3563</v>
      </c>
      <c r="FR49" s="1">
        <v>0</v>
      </c>
      <c r="FS49" s="1">
        <v>0</v>
      </c>
      <c r="FT49" s="614">
        <v>11162</v>
      </c>
      <c r="FU49" s="614">
        <v>3168</v>
      </c>
      <c r="FV49" s="1">
        <v>997</v>
      </c>
      <c r="GA49" s="1">
        <v>0</v>
      </c>
      <c r="GB49" s="614">
        <v>49784</v>
      </c>
      <c r="GC49" s="614">
        <v>18719</v>
      </c>
      <c r="GD49" s="1">
        <v>512</v>
      </c>
      <c r="GF49" s="614">
        <v>5568</v>
      </c>
      <c r="GG49" s="614">
        <v>1528</v>
      </c>
      <c r="GH49" s="1">
        <v>0</v>
      </c>
      <c r="GI49" s="1">
        <v>50</v>
      </c>
      <c r="GJ49" s="614">
        <v>109667</v>
      </c>
      <c r="GK49" s="614">
        <v>26978</v>
      </c>
      <c r="GL49" s="614">
        <v>1509</v>
      </c>
      <c r="GM49" s="1">
        <v>50</v>
      </c>
      <c r="GN49" s="1">
        <v>22</v>
      </c>
      <c r="GP49" s="614">
        <v>242015</v>
      </c>
      <c r="GQ49" s="614">
        <v>18063</v>
      </c>
      <c r="GR49" s="614">
        <v>160800</v>
      </c>
      <c r="GS49" s="614">
        <v>93213</v>
      </c>
      <c r="GT49" s="614">
        <v>2477</v>
      </c>
      <c r="GU49" s="614">
        <v>37907</v>
      </c>
      <c r="GV49" s="614">
        <v>335228</v>
      </c>
      <c r="GW49" s="614">
        <v>20540</v>
      </c>
      <c r="GX49" s="614">
        <v>198707</v>
      </c>
      <c r="GY49" s="614">
        <v>554475</v>
      </c>
      <c r="GZ49" s="614">
        <v>2686</v>
      </c>
      <c r="HA49" s="614">
        <v>558980</v>
      </c>
      <c r="HB49" s="614">
        <v>49587</v>
      </c>
      <c r="HC49" s="614">
        <v>185010</v>
      </c>
      <c r="HD49" s="614">
        <v>1819</v>
      </c>
      <c r="HE49" s="1">
        <v>443</v>
      </c>
      <c r="HF49" s="614">
        <v>235040</v>
      </c>
      <c r="HG49" s="614">
        <v>794020</v>
      </c>
      <c r="HH49" s="1">
        <v>365</v>
      </c>
      <c r="HI49" s="614">
        <v>70189</v>
      </c>
      <c r="HJ49" s="614">
        <v>70554</v>
      </c>
      <c r="HK49" s="1">
        <v>325</v>
      </c>
      <c r="HL49" s="614">
        <v>41141</v>
      </c>
      <c r="HM49" s="614">
        <v>41466</v>
      </c>
      <c r="HN49" s="1">
        <v>0</v>
      </c>
      <c r="HO49" s="614">
        <v>1102</v>
      </c>
      <c r="HP49" s="614">
        <v>1102</v>
      </c>
      <c r="HQ49" s="614">
        <v>3782</v>
      </c>
      <c r="HR49" s="614">
        <v>116904</v>
      </c>
      <c r="HS49" s="614">
        <v>67792</v>
      </c>
      <c r="HT49" s="614">
        <v>52931</v>
      </c>
      <c r="HU49" s="614">
        <v>120723</v>
      </c>
      <c r="HV49" s="614">
        <v>237627</v>
      </c>
      <c r="HW49" s="614">
        <v>91053</v>
      </c>
      <c r="HX49" s="614">
        <v>277165</v>
      </c>
      <c r="HY49" s="614">
        <v>910924</v>
      </c>
      <c r="HZ49" s="614">
        <v>910924</v>
      </c>
      <c r="IA49" s="614">
        <v>1031647</v>
      </c>
      <c r="IB49" s="614">
        <v>287610</v>
      </c>
      <c r="IC49" s="1">
        <v>554</v>
      </c>
      <c r="IF49" s="1">
        <v>1</v>
      </c>
      <c r="IG49" s="110">
        <v>4.6600000000000003E-2</v>
      </c>
      <c r="IH49" s="110">
        <v>5.9999999999999995E-4</v>
      </c>
      <c r="II49" s="110">
        <v>0.3231</v>
      </c>
      <c r="IJ49" s="110">
        <v>0</v>
      </c>
      <c r="IK49" s="110">
        <v>0.25640000000000002</v>
      </c>
      <c r="IL49" s="110">
        <v>2.0000000000000001E-4</v>
      </c>
      <c r="IM49" s="110">
        <v>0.59870000000000001</v>
      </c>
      <c r="IN49" s="110">
        <v>9.5200000000000007E-2</v>
      </c>
      <c r="IO49" s="110">
        <v>0.31569999999999998</v>
      </c>
      <c r="IP49" s="110">
        <v>0.67669999999999997</v>
      </c>
      <c r="IQ49" s="110">
        <v>0.87170000000000003</v>
      </c>
      <c r="IR49" s="110">
        <v>0.1283</v>
      </c>
      <c r="IS49" s="614">
        <v>64720</v>
      </c>
      <c r="IT49" s="614">
        <v>28431</v>
      </c>
      <c r="IU49" s="614">
        <v>93151</v>
      </c>
      <c r="IV49" s="110">
        <v>0.80179999999999996</v>
      </c>
      <c r="IW49" s="614">
        <v>541271</v>
      </c>
      <c r="IY49" s="1">
        <v>702</v>
      </c>
      <c r="IZ49" s="1">
        <v>61</v>
      </c>
      <c r="JA49" s="1">
        <v>609</v>
      </c>
      <c r="JB49" s="1">
        <v>6</v>
      </c>
      <c r="JC49" s="1">
        <v>4</v>
      </c>
      <c r="JD49" s="1">
        <v>50</v>
      </c>
      <c r="JE49" s="1">
        <v>708</v>
      </c>
      <c r="JF49" s="1">
        <v>65</v>
      </c>
      <c r="JG49" s="1">
        <v>659</v>
      </c>
      <c r="JH49" s="614">
        <v>1432</v>
      </c>
      <c r="JI49" s="614">
        <v>1372</v>
      </c>
      <c r="JJ49" s="1">
        <v>60</v>
      </c>
      <c r="JK49" s="1">
        <v>1</v>
      </c>
      <c r="JL49" s="1">
        <v>9</v>
      </c>
      <c r="JM49" s="1">
        <v>55</v>
      </c>
      <c r="JN49" s="1">
        <v>220</v>
      </c>
      <c r="JO49" s="1">
        <v>427</v>
      </c>
      <c r="JP49" s="614">
        <v>11609</v>
      </c>
      <c r="JQ49" s="1">
        <v>119</v>
      </c>
      <c r="JR49" s="1">
        <v>797</v>
      </c>
      <c r="JS49" s="1">
        <v>158</v>
      </c>
      <c r="JT49" s="614">
        <v>3068</v>
      </c>
      <c r="JU49" s="614">
        <v>8205</v>
      </c>
      <c r="JV49" s="1">
        <v>404</v>
      </c>
      <c r="JW49" s="614">
        <v>15957</v>
      </c>
      <c r="JX49" s="1">
        <v>69</v>
      </c>
      <c r="JY49" s="1">
        <v>116</v>
      </c>
      <c r="JZ49" s="614">
        <v>2268</v>
      </c>
      <c r="KA49" s="614">
        <v>8274</v>
      </c>
      <c r="KB49" s="1">
        <v>520</v>
      </c>
      <c r="KC49" s="614">
        <v>18225</v>
      </c>
      <c r="KD49" s="614">
        <v>27019</v>
      </c>
      <c r="KE49" s="614">
        <v>24566</v>
      </c>
      <c r="KF49" s="614">
        <v>2453</v>
      </c>
      <c r="KG49" s="1">
        <v>18.87</v>
      </c>
      <c r="KH49" s="1">
        <v>11.69</v>
      </c>
      <c r="KI49" s="1">
        <v>27.66</v>
      </c>
      <c r="KJ49" s="1">
        <v>0.31</v>
      </c>
      <c r="KK49" s="1">
        <v>0.67</v>
      </c>
      <c r="KL49" s="1">
        <v>0.49</v>
      </c>
      <c r="KM49" s="1">
        <v>0.05</v>
      </c>
      <c r="KN49" s="1">
        <v>0.46</v>
      </c>
      <c r="KO49" s="1">
        <v>0.96</v>
      </c>
      <c r="KP49" s="1">
        <v>0.04</v>
      </c>
      <c r="KQ49" s="1">
        <v>0.02</v>
      </c>
      <c r="KR49" s="1">
        <v>8</v>
      </c>
      <c r="KS49" s="614">
        <v>92935</v>
      </c>
      <c r="KU49" s="614">
        <v>5855</v>
      </c>
      <c r="KW49" s="614">
        <v>27547</v>
      </c>
      <c r="KX49" s="614">
        <v>33687</v>
      </c>
      <c r="KY49" s="1">
        <v>52</v>
      </c>
      <c r="KZ49" s="1">
        <v>77</v>
      </c>
      <c r="LA49" s="614">
        <v>49242</v>
      </c>
      <c r="LC49" s="614">
        <v>171827</v>
      </c>
      <c r="LD49" s="614">
        <v>30533</v>
      </c>
      <c r="LG49" s="1" t="s">
        <v>88</v>
      </c>
      <c r="LH49" s="1" t="s">
        <v>1374</v>
      </c>
      <c r="LI49" s="1" t="s">
        <v>1858</v>
      </c>
      <c r="LJ49" s="1" t="s">
        <v>1859</v>
      </c>
      <c r="LK49" s="1">
        <v>28739</v>
      </c>
      <c r="LL49" s="1">
        <v>4300</v>
      </c>
      <c r="LM49" s="1" t="s">
        <v>1858</v>
      </c>
      <c r="LN49" s="1" t="s">
        <v>1859</v>
      </c>
      <c r="LO49" s="1">
        <v>28739</v>
      </c>
      <c r="LP49" s="1">
        <v>4300</v>
      </c>
      <c r="LQ49" s="1" t="s">
        <v>1860</v>
      </c>
      <c r="LR49" s="1">
        <v>8286974725</v>
      </c>
      <c r="LS49" s="1">
        <v>8286928449</v>
      </c>
      <c r="LT49" s="614">
        <v>61790</v>
      </c>
      <c r="LU49" s="1">
        <v>36.4</v>
      </c>
      <c r="LW49" s="614">
        <v>13600</v>
      </c>
      <c r="LX49" s="1">
        <v>52</v>
      </c>
      <c r="MA49" s="1">
        <v>2</v>
      </c>
      <c r="MB49" s="1" t="s">
        <v>1866</v>
      </c>
      <c r="MC49" s="1">
        <v>0</v>
      </c>
      <c r="MD49" s="1" t="s">
        <v>1360</v>
      </c>
      <c r="ME49" s="1">
        <v>70</v>
      </c>
      <c r="MF49" s="1">
        <v>36.49</v>
      </c>
    </row>
    <row r="50" spans="1:344" x14ac:dyDescent="0.3">
      <c r="A50" s="1" t="s">
        <v>91</v>
      </c>
      <c r="B50" s="1" t="s">
        <v>1867</v>
      </c>
      <c r="C50" s="1" t="s">
        <v>1338</v>
      </c>
      <c r="D50" s="1" t="s">
        <v>1535</v>
      </c>
      <c r="E50" s="1" t="s">
        <v>1340</v>
      </c>
      <c r="F50" s="1" t="s">
        <v>1341</v>
      </c>
      <c r="G50" s="1" t="s">
        <v>1536</v>
      </c>
      <c r="H50" s="1" t="s">
        <v>1343</v>
      </c>
      <c r="I50" s="614">
        <v>40650</v>
      </c>
      <c r="J50" s="1" t="s">
        <v>1344</v>
      </c>
      <c r="K50" s="614">
        <v>1051</v>
      </c>
      <c r="L50" s="1">
        <v>238</v>
      </c>
      <c r="M50" s="1">
        <v>123</v>
      </c>
      <c r="N50" s="1">
        <v>22</v>
      </c>
      <c r="O50" s="614">
        <v>5483</v>
      </c>
      <c r="P50" s="1">
        <v>498</v>
      </c>
      <c r="Q50" s="614">
        <v>31602</v>
      </c>
      <c r="R50" s="614">
        <v>3507</v>
      </c>
      <c r="W50" s="1">
        <v>1</v>
      </c>
      <c r="X50" s="1" t="s">
        <v>1868</v>
      </c>
      <c r="Y50" s="1" t="s">
        <v>1869</v>
      </c>
      <c r="Z50" s="1">
        <v>28601</v>
      </c>
      <c r="AA50" s="1">
        <v>5126</v>
      </c>
      <c r="AB50" s="1" t="s">
        <v>1868</v>
      </c>
      <c r="AC50" s="1" t="s">
        <v>1869</v>
      </c>
      <c r="AD50" s="1">
        <v>28601</v>
      </c>
      <c r="AE50" s="1">
        <v>2</v>
      </c>
      <c r="AF50" s="1" t="s">
        <v>90</v>
      </c>
      <c r="AH50" s="1" t="s">
        <v>39</v>
      </c>
      <c r="AI50" s="1" t="s">
        <v>1523</v>
      </c>
      <c r="AJ50" s="1" t="s">
        <v>1870</v>
      </c>
      <c r="AK50" s="1" t="s">
        <v>1871</v>
      </c>
      <c r="AL50" s="1" t="s">
        <v>1872</v>
      </c>
      <c r="AM50" s="1" t="s">
        <v>1873</v>
      </c>
      <c r="AN50" s="1" t="s">
        <v>1874</v>
      </c>
      <c r="AO50" s="1" t="s">
        <v>1410</v>
      </c>
      <c r="AP50" s="1" t="s">
        <v>1875</v>
      </c>
      <c r="AQ50" s="1" t="s">
        <v>1872</v>
      </c>
      <c r="AR50" s="1" t="s">
        <v>1876</v>
      </c>
      <c r="AS50" s="1" t="s">
        <v>1877</v>
      </c>
      <c r="AT50" s="1">
        <v>0</v>
      </c>
      <c r="AU50" s="1">
        <v>0</v>
      </c>
      <c r="AV50" s="1">
        <v>0</v>
      </c>
      <c r="AW50" s="616">
        <v>42917</v>
      </c>
      <c r="AX50" s="616">
        <v>43281</v>
      </c>
      <c r="AY50" s="1">
        <v>1</v>
      </c>
      <c r="AZ50" s="1">
        <v>1</v>
      </c>
      <c r="BA50" s="1">
        <v>0</v>
      </c>
      <c r="BB50" s="1">
        <v>2</v>
      </c>
      <c r="BC50" s="1">
        <v>4</v>
      </c>
      <c r="BE50" s="614">
        <v>6656</v>
      </c>
      <c r="BF50" s="1">
        <v>6.56</v>
      </c>
      <c r="BG50" s="1">
        <v>0.94</v>
      </c>
      <c r="BH50" s="1">
        <v>7.5</v>
      </c>
      <c r="BI50" s="1">
        <v>17.440000000000001</v>
      </c>
      <c r="BJ50" s="1">
        <v>24.94</v>
      </c>
      <c r="BK50" s="110">
        <v>0.26300000000000001</v>
      </c>
      <c r="BL50" s="1">
        <v>596</v>
      </c>
      <c r="BM50" s="615">
        <v>72758</v>
      </c>
      <c r="BQ50" s="615">
        <v>58836</v>
      </c>
      <c r="BU50" s="615">
        <v>57697</v>
      </c>
      <c r="BY50" s="615">
        <v>65131</v>
      </c>
      <c r="CG50" s="615">
        <v>37386</v>
      </c>
      <c r="CR50" s="615">
        <v>43144</v>
      </c>
      <c r="CS50" s="615">
        <v>51355</v>
      </c>
      <c r="CT50" s="615">
        <v>47042</v>
      </c>
      <c r="CV50" s="615">
        <v>40868</v>
      </c>
      <c r="DK50" s="615">
        <v>27395</v>
      </c>
      <c r="DL50" s="615">
        <v>33824</v>
      </c>
      <c r="DM50" s="615">
        <v>30623</v>
      </c>
      <c r="DR50" s="615">
        <v>1721066</v>
      </c>
      <c r="DS50" s="615">
        <v>217808</v>
      </c>
      <c r="DT50" s="615">
        <v>1938874</v>
      </c>
      <c r="DU50" s="615">
        <v>27166</v>
      </c>
      <c r="DV50" s="615">
        <v>0</v>
      </c>
      <c r="DW50" s="615">
        <v>27166</v>
      </c>
      <c r="DX50" s="615">
        <v>0</v>
      </c>
      <c r="DY50" s="615">
        <v>0</v>
      </c>
      <c r="DZ50" s="615">
        <v>0</v>
      </c>
      <c r="EA50" s="615">
        <v>44373</v>
      </c>
      <c r="EB50" s="615">
        <v>2010413</v>
      </c>
      <c r="EC50" s="615">
        <v>976317</v>
      </c>
      <c r="ED50" s="615">
        <v>235267</v>
      </c>
      <c r="EE50" s="615">
        <v>1211584</v>
      </c>
      <c r="EF50" s="615">
        <v>167209</v>
      </c>
      <c r="EG50" s="615">
        <v>41064</v>
      </c>
      <c r="EH50" s="615">
        <v>47811</v>
      </c>
      <c r="EI50" s="615">
        <v>256084</v>
      </c>
      <c r="EJ50" s="615">
        <v>414926</v>
      </c>
      <c r="EK50" s="615">
        <v>1882594</v>
      </c>
      <c r="EL50" s="615">
        <v>127819</v>
      </c>
      <c r="EM50" s="110">
        <v>6.3600000000000004E-2</v>
      </c>
      <c r="EN50" s="615">
        <v>135000</v>
      </c>
      <c r="EO50" s="615">
        <v>0</v>
      </c>
      <c r="EP50" s="615">
        <v>0</v>
      </c>
      <c r="EQ50" s="615">
        <v>0</v>
      </c>
      <c r="ER50" s="615">
        <v>135000</v>
      </c>
      <c r="ES50" s="615">
        <v>86855</v>
      </c>
      <c r="ET50" s="614">
        <v>55294</v>
      </c>
      <c r="EU50" s="614">
        <v>344386</v>
      </c>
      <c r="EV50" s="614">
        <v>40833</v>
      </c>
      <c r="EW50" s="614">
        <v>5117</v>
      </c>
      <c r="EX50" s="614">
        <v>26299</v>
      </c>
      <c r="EY50" s="614">
        <v>36013</v>
      </c>
      <c r="EZ50" s="614">
        <v>2303</v>
      </c>
      <c r="FA50" s="614">
        <v>16446</v>
      </c>
      <c r="FB50" s="614">
        <v>76846</v>
      </c>
      <c r="FC50" s="614">
        <v>7420</v>
      </c>
      <c r="FD50" s="614">
        <v>42745</v>
      </c>
      <c r="FE50" s="614">
        <v>127011</v>
      </c>
      <c r="FF50" s="1">
        <v>0</v>
      </c>
      <c r="FG50" s="1">
        <v>210</v>
      </c>
      <c r="FI50" s="614">
        <v>127011</v>
      </c>
      <c r="FJ50" s="614">
        <v>8744</v>
      </c>
      <c r="FK50" s="614">
        <v>13147</v>
      </c>
      <c r="FL50" s="1">
        <v>0</v>
      </c>
      <c r="FM50" s="1">
        <v>6</v>
      </c>
      <c r="FN50" s="1">
        <v>89</v>
      </c>
      <c r="FO50" s="1">
        <v>95</v>
      </c>
      <c r="FP50" s="614">
        <v>43153</v>
      </c>
      <c r="FQ50" s="614">
        <v>3563</v>
      </c>
      <c r="FR50" s="1">
        <v>0</v>
      </c>
      <c r="FS50" s="1">
        <v>0</v>
      </c>
      <c r="FT50" s="614">
        <v>11162</v>
      </c>
      <c r="FU50" s="614">
        <v>3168</v>
      </c>
      <c r="FV50" s="1">
        <v>997</v>
      </c>
      <c r="GB50" s="614">
        <v>49784</v>
      </c>
      <c r="GC50" s="614">
        <v>18719</v>
      </c>
      <c r="GD50" s="1">
        <v>512</v>
      </c>
      <c r="GF50" s="614">
        <v>53512</v>
      </c>
      <c r="GG50" s="614">
        <v>9617</v>
      </c>
      <c r="GH50" s="1">
        <v>992</v>
      </c>
      <c r="GI50" s="1">
        <v>0</v>
      </c>
      <c r="GJ50" s="614">
        <v>157611</v>
      </c>
      <c r="GK50" s="614">
        <v>35067</v>
      </c>
      <c r="GL50" s="614">
        <v>2501</v>
      </c>
      <c r="GM50" s="1">
        <v>0</v>
      </c>
      <c r="GN50" s="1">
        <v>43</v>
      </c>
      <c r="GP50" s="614">
        <v>81539</v>
      </c>
      <c r="GQ50" s="614">
        <v>8692</v>
      </c>
      <c r="GR50" s="614">
        <v>78547</v>
      </c>
      <c r="GS50" s="614">
        <v>21920</v>
      </c>
      <c r="GT50" s="1">
        <v>819</v>
      </c>
      <c r="GU50" s="614">
        <v>17052</v>
      </c>
      <c r="GV50" s="614">
        <v>103459</v>
      </c>
      <c r="GW50" s="614">
        <v>9511</v>
      </c>
      <c r="GX50" s="614">
        <v>95599</v>
      </c>
      <c r="GY50" s="614">
        <v>208569</v>
      </c>
      <c r="GZ50" s="614">
        <v>2393</v>
      </c>
      <c r="HA50" s="614">
        <v>210962</v>
      </c>
      <c r="HB50" s="614">
        <v>20203</v>
      </c>
      <c r="HC50" s="614">
        <v>81764</v>
      </c>
      <c r="HF50" s="614">
        <v>101967</v>
      </c>
      <c r="HG50" s="614">
        <v>312929</v>
      </c>
      <c r="HH50" s="1">
        <v>679</v>
      </c>
      <c r="HI50" s="614">
        <v>13652</v>
      </c>
      <c r="HJ50" s="614">
        <v>14331</v>
      </c>
      <c r="HK50" s="1">
        <v>18</v>
      </c>
      <c r="HL50" s="614">
        <v>8237</v>
      </c>
      <c r="HM50" s="614">
        <v>8255</v>
      </c>
      <c r="HN50" s="1">
        <v>0</v>
      </c>
      <c r="HO50" s="1">
        <v>66</v>
      </c>
      <c r="HP50" s="1">
        <v>66</v>
      </c>
      <c r="HQ50" s="1">
        <v>0</v>
      </c>
      <c r="HR50" s="614">
        <v>22652</v>
      </c>
      <c r="HS50" s="614">
        <v>11098</v>
      </c>
      <c r="HT50" s="614">
        <v>33011</v>
      </c>
      <c r="HU50" s="614">
        <v>44109</v>
      </c>
      <c r="HV50" s="614">
        <v>66761</v>
      </c>
      <c r="HW50" s="614">
        <v>28458</v>
      </c>
      <c r="HX50" s="614">
        <v>110288</v>
      </c>
      <c r="HY50" s="614">
        <v>335581</v>
      </c>
      <c r="HZ50" s="614">
        <v>335581</v>
      </c>
      <c r="IA50" s="614">
        <v>379690</v>
      </c>
      <c r="IB50" s="614">
        <v>140576</v>
      </c>
      <c r="IC50" s="1">
        <v>969</v>
      </c>
      <c r="IF50" s="1">
        <v>1</v>
      </c>
      <c r="IG50" s="110">
        <v>4.5400000000000003E-2</v>
      </c>
      <c r="IH50" s="110">
        <v>5.9999999999999995E-4</v>
      </c>
      <c r="II50" s="110">
        <v>0.56669999999999998</v>
      </c>
      <c r="IJ50" s="110">
        <v>0</v>
      </c>
      <c r="IK50" s="110">
        <v>0.4577</v>
      </c>
      <c r="IL50" s="110">
        <v>2.9999999999999997E-4</v>
      </c>
      <c r="IM50" s="110">
        <v>0.36880000000000002</v>
      </c>
      <c r="IN50" s="110">
        <v>0.12720000000000001</v>
      </c>
      <c r="IO50" s="110">
        <v>0.41889999999999999</v>
      </c>
      <c r="IP50" s="110">
        <v>0.433</v>
      </c>
      <c r="IQ50" s="110">
        <v>0.9325</v>
      </c>
      <c r="IR50" s="110">
        <v>6.7500000000000004E-2</v>
      </c>
      <c r="IS50" s="614">
        <v>30430</v>
      </c>
      <c r="IT50" s="614">
        <v>12758</v>
      </c>
      <c r="IU50" s="614">
        <v>43188</v>
      </c>
      <c r="IV50" s="110">
        <v>1.0624</v>
      </c>
      <c r="IW50" s="614">
        <v>295159</v>
      </c>
      <c r="IY50" s="1">
        <v>292</v>
      </c>
      <c r="IZ50" s="1">
        <v>60</v>
      </c>
      <c r="JA50" s="1">
        <v>453</v>
      </c>
      <c r="JB50" s="1">
        <v>1</v>
      </c>
      <c r="JC50" s="1">
        <v>2</v>
      </c>
      <c r="JD50" s="1">
        <v>284</v>
      </c>
      <c r="JE50" s="1">
        <v>293</v>
      </c>
      <c r="JF50" s="1">
        <v>62</v>
      </c>
      <c r="JG50" s="1">
        <v>737</v>
      </c>
      <c r="JH50" s="614">
        <v>1092</v>
      </c>
      <c r="JI50" s="1">
        <v>805</v>
      </c>
      <c r="JJ50" s="1">
        <v>287</v>
      </c>
      <c r="JK50" s="1">
        <v>3</v>
      </c>
      <c r="JL50" s="1">
        <v>8</v>
      </c>
      <c r="JM50" s="1">
        <v>4</v>
      </c>
      <c r="JN50" s="1">
        <v>19</v>
      </c>
      <c r="JO50" s="1">
        <v>428</v>
      </c>
      <c r="JP50" s="614">
        <v>11781</v>
      </c>
      <c r="JQ50" s="1">
        <v>7</v>
      </c>
      <c r="JR50" s="1">
        <v>60</v>
      </c>
      <c r="JU50" s="614">
        <v>5528</v>
      </c>
      <c r="JV50" s="1">
        <v>414</v>
      </c>
      <c r="JW50" s="614">
        <v>7150</v>
      </c>
      <c r="JX50" s="1">
        <v>27</v>
      </c>
      <c r="JY50" s="1">
        <v>57</v>
      </c>
      <c r="JZ50" s="614">
        <v>7092</v>
      </c>
      <c r="KA50" s="614">
        <v>5555</v>
      </c>
      <c r="KB50" s="1">
        <v>471</v>
      </c>
      <c r="KC50" s="614">
        <v>14242</v>
      </c>
      <c r="KD50" s="614">
        <v>20268</v>
      </c>
      <c r="KE50" s="614">
        <v>13092</v>
      </c>
      <c r="KF50" s="614">
        <v>7176</v>
      </c>
      <c r="KG50" s="1">
        <v>18.559999999999999</v>
      </c>
      <c r="KH50" s="1">
        <v>18.96</v>
      </c>
      <c r="KI50" s="1">
        <v>19.32</v>
      </c>
      <c r="KJ50" s="1">
        <v>0.27</v>
      </c>
      <c r="KK50" s="1">
        <v>0.7</v>
      </c>
      <c r="KL50" s="1">
        <v>0.27</v>
      </c>
      <c r="KM50" s="1">
        <v>0.06</v>
      </c>
      <c r="KN50" s="1">
        <v>0.67</v>
      </c>
      <c r="KO50" s="1">
        <v>0.74</v>
      </c>
      <c r="KP50" s="1">
        <v>0.26</v>
      </c>
      <c r="KQ50" s="1">
        <v>0.02</v>
      </c>
      <c r="KR50" s="1">
        <v>7.6</v>
      </c>
      <c r="KS50" s="614">
        <v>95367</v>
      </c>
      <c r="KU50" s="614">
        <v>1345</v>
      </c>
      <c r="KV50" s="614">
        <v>4808</v>
      </c>
      <c r="KW50" s="1">
        <v>142</v>
      </c>
      <c r="KX50" s="1">
        <v>222</v>
      </c>
      <c r="KY50" s="1">
        <v>36</v>
      </c>
      <c r="KZ50" s="1">
        <v>56</v>
      </c>
      <c r="LA50" s="614">
        <v>32884</v>
      </c>
      <c r="LC50" s="614">
        <v>50470</v>
      </c>
      <c r="LD50" s="614">
        <v>19165</v>
      </c>
      <c r="LG50" s="1" t="s">
        <v>1878</v>
      </c>
      <c r="LH50" s="1" t="s">
        <v>1358</v>
      </c>
      <c r="LI50" s="1" t="s">
        <v>1868</v>
      </c>
      <c r="LJ50" s="1" t="s">
        <v>1869</v>
      </c>
      <c r="LK50" s="1">
        <v>28601</v>
      </c>
      <c r="LL50" s="1">
        <v>5126</v>
      </c>
      <c r="LM50" s="1" t="s">
        <v>1868</v>
      </c>
      <c r="LN50" s="1" t="s">
        <v>1869</v>
      </c>
      <c r="LO50" s="1">
        <v>28601</v>
      </c>
      <c r="LP50" s="1">
        <v>5126</v>
      </c>
      <c r="LQ50" s="1" t="s">
        <v>1523</v>
      </c>
      <c r="LR50" s="1">
        <v>8283040500</v>
      </c>
      <c r="LS50" s="1">
        <v>8283040023</v>
      </c>
      <c r="LT50" s="614">
        <v>44800</v>
      </c>
      <c r="LU50" s="1">
        <v>24.94</v>
      </c>
      <c r="LW50" s="614">
        <v>6656</v>
      </c>
      <c r="LX50" s="1">
        <v>52</v>
      </c>
      <c r="MA50" s="1">
        <v>2</v>
      </c>
      <c r="MB50" s="1" t="s">
        <v>1879</v>
      </c>
      <c r="MC50" s="1">
        <v>0</v>
      </c>
      <c r="MD50" s="1" t="s">
        <v>1360</v>
      </c>
      <c r="ME50" s="1">
        <v>187.34</v>
      </c>
      <c r="MF50" s="1">
        <v>84.43</v>
      </c>
    </row>
    <row r="51" spans="1:344" x14ac:dyDescent="0.3">
      <c r="A51" s="1" t="s">
        <v>93</v>
      </c>
      <c r="B51" s="1" t="s">
        <v>1880</v>
      </c>
      <c r="C51" s="1" t="s">
        <v>1338</v>
      </c>
      <c r="D51" s="1" t="s">
        <v>1535</v>
      </c>
      <c r="E51" s="1" t="s">
        <v>1340</v>
      </c>
      <c r="F51" s="1" t="s">
        <v>1341</v>
      </c>
      <c r="G51" s="1" t="s">
        <v>1536</v>
      </c>
      <c r="H51" s="1" t="s">
        <v>1343</v>
      </c>
      <c r="I51" s="614">
        <v>111472</v>
      </c>
      <c r="J51" s="1" t="s">
        <v>1344</v>
      </c>
      <c r="K51" s="614">
        <v>1200</v>
      </c>
      <c r="L51" s="1">
        <v>32</v>
      </c>
      <c r="M51" s="1">
        <v>638</v>
      </c>
      <c r="N51" s="1">
        <v>22</v>
      </c>
      <c r="O51" s="614">
        <v>10620</v>
      </c>
      <c r="P51" s="1">
        <v>129</v>
      </c>
      <c r="Q51" s="614">
        <v>41654</v>
      </c>
      <c r="R51" s="614">
        <v>3762</v>
      </c>
      <c r="T51" s="614">
        <v>110980</v>
      </c>
      <c r="W51" s="1">
        <v>2</v>
      </c>
      <c r="X51" s="1" t="s">
        <v>1881</v>
      </c>
      <c r="Y51" s="1" t="s">
        <v>1882</v>
      </c>
      <c r="Z51" s="1">
        <v>27261</v>
      </c>
      <c r="AA51" s="1">
        <v>2530</v>
      </c>
      <c r="AB51" s="1" t="s">
        <v>1883</v>
      </c>
      <c r="AC51" s="1" t="s">
        <v>1882</v>
      </c>
      <c r="AD51" s="1">
        <v>27262</v>
      </c>
      <c r="AE51" s="1">
        <v>2</v>
      </c>
      <c r="AF51" s="1" t="s">
        <v>92</v>
      </c>
      <c r="AH51" s="1" t="s">
        <v>39</v>
      </c>
      <c r="AI51" s="1" t="s">
        <v>1804</v>
      </c>
      <c r="AJ51" s="1" t="s">
        <v>1884</v>
      </c>
      <c r="AK51" s="1" t="s">
        <v>1885</v>
      </c>
      <c r="AL51" s="1" t="s">
        <v>1886</v>
      </c>
      <c r="AM51" s="1" t="s">
        <v>1887</v>
      </c>
      <c r="AN51" s="1" t="s">
        <v>1888</v>
      </c>
      <c r="AO51" s="1" t="s">
        <v>1889</v>
      </c>
      <c r="AP51" s="1" t="s">
        <v>1890</v>
      </c>
      <c r="AQ51" s="1" t="s">
        <v>1886</v>
      </c>
      <c r="AR51" s="1" t="s">
        <v>1891</v>
      </c>
      <c r="AS51" s="1" t="s">
        <v>1892</v>
      </c>
      <c r="AT51" s="1">
        <v>0</v>
      </c>
      <c r="AU51" s="1">
        <v>0</v>
      </c>
      <c r="AV51" s="1">
        <v>0</v>
      </c>
      <c r="AW51" s="616">
        <v>42917</v>
      </c>
      <c r="AX51" s="616">
        <v>43281</v>
      </c>
      <c r="AY51" s="1">
        <v>1</v>
      </c>
      <c r="AZ51" s="1">
        <v>0</v>
      </c>
      <c r="BA51" s="1">
        <v>1</v>
      </c>
      <c r="BB51" s="1">
        <v>1</v>
      </c>
      <c r="BC51" s="1">
        <v>3</v>
      </c>
      <c r="BE51" s="614">
        <v>3547</v>
      </c>
      <c r="BF51" s="1">
        <v>17.75</v>
      </c>
      <c r="BG51" s="1">
        <v>0</v>
      </c>
      <c r="BH51" s="1">
        <v>17.75</v>
      </c>
      <c r="BI51" s="1">
        <v>36.5</v>
      </c>
      <c r="BJ51" s="1">
        <v>54.25</v>
      </c>
      <c r="BK51" s="110">
        <v>0.32719999999999999</v>
      </c>
      <c r="BL51" s="614">
        <v>1178</v>
      </c>
      <c r="BM51" s="615">
        <v>117012</v>
      </c>
      <c r="BP51" s="614">
        <v>86299</v>
      </c>
      <c r="BQ51" s="615">
        <v>0</v>
      </c>
      <c r="BR51" s="615">
        <v>0</v>
      </c>
      <c r="BS51" s="615">
        <v>0</v>
      </c>
      <c r="BU51" s="615">
        <v>48094</v>
      </c>
      <c r="BV51" s="615">
        <v>82457</v>
      </c>
      <c r="BW51" s="615">
        <v>65160</v>
      </c>
      <c r="BY51" s="615">
        <v>48094</v>
      </c>
      <c r="BZ51" s="615">
        <v>82457</v>
      </c>
      <c r="CA51" s="614">
        <v>65286</v>
      </c>
      <c r="CC51" s="615">
        <v>48094</v>
      </c>
      <c r="CD51" s="615">
        <v>82457</v>
      </c>
      <c r="CE51" s="615">
        <v>63490</v>
      </c>
      <c r="CG51" s="615">
        <v>41546</v>
      </c>
      <c r="CH51" s="615">
        <v>64915</v>
      </c>
      <c r="CI51" s="614">
        <v>57008</v>
      </c>
      <c r="CK51" s="615">
        <v>43622</v>
      </c>
      <c r="CL51" s="615">
        <v>68160</v>
      </c>
      <c r="CM51" s="615">
        <v>48803</v>
      </c>
      <c r="CN51" s="615">
        <v>0</v>
      </c>
      <c r="CO51" s="615">
        <v>0</v>
      </c>
      <c r="CP51" s="615">
        <v>0</v>
      </c>
      <c r="CR51" s="615">
        <v>39556</v>
      </c>
      <c r="CS51" s="615">
        <v>61824</v>
      </c>
      <c r="CT51" s="615">
        <v>42482</v>
      </c>
      <c r="CV51" s="615">
        <v>0</v>
      </c>
      <c r="CW51" s="615">
        <v>0</v>
      </c>
      <c r="CX51" s="615">
        <v>0</v>
      </c>
      <c r="CZ51" s="615">
        <v>0</v>
      </c>
      <c r="DA51" s="615">
        <v>0</v>
      </c>
      <c r="DB51" s="615">
        <v>0</v>
      </c>
      <c r="DD51" s="615">
        <v>0</v>
      </c>
      <c r="DE51" s="615">
        <v>0</v>
      </c>
      <c r="DF51" s="615">
        <v>0</v>
      </c>
      <c r="DG51" s="615">
        <v>0</v>
      </c>
      <c r="DH51" s="615">
        <v>0</v>
      </c>
      <c r="DI51" s="615">
        <v>0</v>
      </c>
      <c r="DK51" s="615">
        <v>25505</v>
      </c>
      <c r="DL51" s="615">
        <v>39851</v>
      </c>
      <c r="DM51" s="615">
        <v>28625</v>
      </c>
      <c r="DO51" s="615">
        <v>45804</v>
      </c>
      <c r="DP51" s="615">
        <v>95453</v>
      </c>
      <c r="DQ51" s="615">
        <v>55259</v>
      </c>
      <c r="DR51" s="615">
        <v>4365303</v>
      </c>
      <c r="DS51" s="615">
        <v>359960</v>
      </c>
      <c r="DT51" s="615">
        <v>4725263</v>
      </c>
      <c r="DU51" s="615">
        <v>84777</v>
      </c>
      <c r="DV51" s="615">
        <v>0</v>
      </c>
      <c r="DW51" s="615">
        <v>84777</v>
      </c>
      <c r="DX51" s="615">
        <v>7992</v>
      </c>
      <c r="DY51" s="615">
        <v>0</v>
      </c>
      <c r="DZ51" s="615">
        <v>7992</v>
      </c>
      <c r="EA51" s="615">
        <v>0</v>
      </c>
      <c r="EB51" s="615">
        <v>4818032</v>
      </c>
      <c r="EC51" s="615">
        <v>2392143</v>
      </c>
      <c r="ED51" s="615">
        <v>892584</v>
      </c>
      <c r="EE51" s="615">
        <v>3284727</v>
      </c>
      <c r="EF51" s="615">
        <v>219498</v>
      </c>
      <c r="EG51" s="615">
        <v>148033</v>
      </c>
      <c r="EH51" s="615">
        <v>104042</v>
      </c>
      <c r="EI51" s="615">
        <v>471573</v>
      </c>
      <c r="EJ51" s="615">
        <v>864835</v>
      </c>
      <c r="EK51" s="615">
        <v>4621135</v>
      </c>
      <c r="EL51" s="615">
        <v>196897</v>
      </c>
      <c r="EM51" s="110">
        <v>4.0899999999999999E-2</v>
      </c>
      <c r="EN51" s="615">
        <v>0</v>
      </c>
      <c r="EO51" s="615">
        <v>0</v>
      </c>
      <c r="EP51" s="615">
        <v>0</v>
      </c>
      <c r="EQ51" s="615">
        <v>0</v>
      </c>
      <c r="ER51" s="615">
        <v>0</v>
      </c>
      <c r="ES51" s="615">
        <v>0</v>
      </c>
      <c r="ET51" s="614">
        <v>184797</v>
      </c>
      <c r="EU51" s="614">
        <v>1147921</v>
      </c>
      <c r="EV51" s="614">
        <v>57108</v>
      </c>
      <c r="EW51" s="1">
        <v>514</v>
      </c>
      <c r="EX51" s="614">
        <v>51002</v>
      </c>
      <c r="EY51" s="614">
        <v>114257</v>
      </c>
      <c r="EZ51" s="1">
        <v>183</v>
      </c>
      <c r="FA51" s="614">
        <v>26838</v>
      </c>
      <c r="FB51" s="614">
        <v>171365</v>
      </c>
      <c r="FC51" s="1">
        <v>697</v>
      </c>
      <c r="FD51" s="614">
        <v>77840</v>
      </c>
      <c r="FE51" s="614">
        <v>249902</v>
      </c>
      <c r="FF51" s="614">
        <v>69347</v>
      </c>
      <c r="FG51" s="1">
        <v>304</v>
      </c>
      <c r="FI51" s="614">
        <v>249902</v>
      </c>
      <c r="FJ51" s="614">
        <v>8191</v>
      </c>
      <c r="FK51" s="614">
        <v>22008</v>
      </c>
      <c r="FL51" s="614">
        <v>3643</v>
      </c>
      <c r="FM51" s="1">
        <v>22</v>
      </c>
      <c r="FN51" s="1">
        <v>89</v>
      </c>
      <c r="FO51" s="1">
        <v>111</v>
      </c>
      <c r="FP51" s="614">
        <v>43153</v>
      </c>
      <c r="FQ51" s="614">
        <v>3563</v>
      </c>
      <c r="FR51" s="1">
        <v>0</v>
      </c>
      <c r="FS51" s="1">
        <v>0</v>
      </c>
      <c r="FT51" s="614">
        <v>11162</v>
      </c>
      <c r="FU51" s="614">
        <v>3168</v>
      </c>
      <c r="FV51" s="1">
        <v>997</v>
      </c>
      <c r="GA51" s="1">
        <v>0</v>
      </c>
      <c r="GB51" s="614">
        <v>49784</v>
      </c>
      <c r="GC51" s="614">
        <v>18719</v>
      </c>
      <c r="GD51" s="1">
        <v>512</v>
      </c>
      <c r="GF51" s="614">
        <v>531553</v>
      </c>
      <c r="GG51" s="614">
        <v>79401</v>
      </c>
      <c r="GH51" s="614">
        <v>52403</v>
      </c>
      <c r="GI51" s="1">
        <v>0</v>
      </c>
      <c r="GJ51" s="614">
        <v>635652</v>
      </c>
      <c r="GK51" s="614">
        <v>104851</v>
      </c>
      <c r="GL51" s="614">
        <v>53912</v>
      </c>
      <c r="GM51" s="1">
        <v>0</v>
      </c>
      <c r="GN51" s="1">
        <v>81</v>
      </c>
      <c r="GP51" s="614">
        <v>99924</v>
      </c>
      <c r="GQ51" s="614">
        <v>16487</v>
      </c>
      <c r="GR51" s="614">
        <v>113472</v>
      </c>
      <c r="GS51" s="614">
        <v>64738</v>
      </c>
      <c r="GT51" s="1">
        <v>211</v>
      </c>
      <c r="GU51" s="614">
        <v>25299</v>
      </c>
      <c r="GV51" s="614">
        <v>164662</v>
      </c>
      <c r="GW51" s="614">
        <v>16698</v>
      </c>
      <c r="GX51" s="614">
        <v>138771</v>
      </c>
      <c r="GY51" s="614">
        <v>320131</v>
      </c>
      <c r="GZ51" s="614">
        <v>1118</v>
      </c>
      <c r="HA51" s="614">
        <v>321250</v>
      </c>
      <c r="HB51" s="614">
        <v>22522</v>
      </c>
      <c r="HC51" s="614">
        <v>127188</v>
      </c>
      <c r="HD51" s="1">
        <v>1</v>
      </c>
      <c r="HE51" s="614">
        <v>63565</v>
      </c>
      <c r="HF51" s="614">
        <v>213275</v>
      </c>
      <c r="HG51" s="614">
        <v>534525</v>
      </c>
      <c r="HH51" s="1">
        <v>371</v>
      </c>
      <c r="HI51" s="614">
        <v>37301</v>
      </c>
      <c r="HJ51" s="614">
        <v>37672</v>
      </c>
      <c r="HK51" s="1">
        <v>476</v>
      </c>
      <c r="HL51" s="614">
        <v>17905</v>
      </c>
      <c r="HM51" s="614">
        <v>18381</v>
      </c>
      <c r="HN51" s="1">
        <v>0</v>
      </c>
      <c r="HO51" s="1">
        <v>119</v>
      </c>
      <c r="HP51" s="1">
        <v>119</v>
      </c>
      <c r="HQ51" s="1">
        <v>0</v>
      </c>
      <c r="HR51" s="614">
        <v>56172</v>
      </c>
      <c r="HS51" s="614">
        <v>97435</v>
      </c>
      <c r="HT51" s="1">
        <v>0</v>
      </c>
      <c r="HU51" s="614">
        <v>97435</v>
      </c>
      <c r="HV51" s="614">
        <v>153607</v>
      </c>
      <c r="HW51" s="614">
        <v>40903</v>
      </c>
      <c r="HX51" s="614">
        <v>168210</v>
      </c>
      <c r="HY51" s="614">
        <v>590697</v>
      </c>
      <c r="HZ51" s="614">
        <v>590697</v>
      </c>
      <c r="IA51" s="614">
        <v>688132</v>
      </c>
      <c r="IB51" s="614">
        <v>138701</v>
      </c>
      <c r="IC51" s="1">
        <v>0</v>
      </c>
      <c r="IG51" s="110">
        <v>6.6100000000000006E-2</v>
      </c>
      <c r="IH51" s="110">
        <v>2.9999999999999997E-4</v>
      </c>
      <c r="II51" s="110">
        <v>0.69199999999999995</v>
      </c>
      <c r="IJ51" s="110">
        <v>0</v>
      </c>
      <c r="IK51" s="110">
        <v>0.55369999999999997</v>
      </c>
      <c r="IL51" s="110">
        <v>1E-4</v>
      </c>
      <c r="IM51" s="110">
        <v>0.2177</v>
      </c>
      <c r="IN51" s="110">
        <v>9.8500000000000004E-2</v>
      </c>
      <c r="IO51" s="110">
        <v>0.23480000000000001</v>
      </c>
      <c r="IP51" s="110">
        <v>0.30790000000000001</v>
      </c>
      <c r="IQ51" s="110">
        <v>0.90490000000000004</v>
      </c>
      <c r="IR51" s="110">
        <v>9.5100000000000004E-2</v>
      </c>
      <c r="IS51" s="614">
        <v>79793</v>
      </c>
      <c r="IT51" s="614">
        <v>14502</v>
      </c>
      <c r="IU51" s="614">
        <v>94295</v>
      </c>
      <c r="IV51" s="110">
        <v>0.84589999999999999</v>
      </c>
      <c r="IW51" s="614">
        <v>264539</v>
      </c>
      <c r="IY51" s="614">
        <v>1263</v>
      </c>
      <c r="IZ51" s="1">
        <v>37</v>
      </c>
      <c r="JA51" s="1">
        <v>919</v>
      </c>
      <c r="JB51" s="1">
        <v>38</v>
      </c>
      <c r="JC51" s="1">
        <v>0</v>
      </c>
      <c r="JD51" s="1">
        <v>860</v>
      </c>
      <c r="JE51" s="614">
        <v>1301</v>
      </c>
      <c r="JF51" s="1">
        <v>37</v>
      </c>
      <c r="JG51" s="614">
        <v>1779</v>
      </c>
      <c r="JH51" s="614">
        <v>3117</v>
      </c>
      <c r="JI51" s="614">
        <v>2219</v>
      </c>
      <c r="JJ51" s="1">
        <v>898</v>
      </c>
      <c r="JK51" s="1">
        <v>17</v>
      </c>
      <c r="JL51" s="1">
        <v>153</v>
      </c>
      <c r="JM51" s="1">
        <v>389</v>
      </c>
      <c r="JN51" s="1">
        <v>693</v>
      </c>
      <c r="JO51" s="1">
        <v>973</v>
      </c>
      <c r="JP51" s="614">
        <v>18953</v>
      </c>
      <c r="JQ51" s="1">
        <v>352</v>
      </c>
      <c r="JR51" s="1">
        <v>821</v>
      </c>
      <c r="JS51" s="1">
        <v>0</v>
      </c>
      <c r="JT51" s="1">
        <v>0</v>
      </c>
      <c r="JU51" s="614">
        <v>20211</v>
      </c>
      <c r="JV51" s="1">
        <v>299</v>
      </c>
      <c r="JW51" s="614">
        <v>12163</v>
      </c>
      <c r="JX51" s="1">
        <v>38</v>
      </c>
      <c r="JY51" s="1">
        <v>0</v>
      </c>
      <c r="JZ51" s="614">
        <v>15609</v>
      </c>
      <c r="KA51" s="614">
        <v>20249</v>
      </c>
      <c r="KB51" s="1">
        <v>299</v>
      </c>
      <c r="KC51" s="614">
        <v>27772</v>
      </c>
      <c r="KD51" s="614">
        <v>48320</v>
      </c>
      <c r="KE51" s="614">
        <v>32673</v>
      </c>
      <c r="KF51" s="614">
        <v>15647</v>
      </c>
      <c r="KG51" s="1">
        <v>15.5</v>
      </c>
      <c r="KH51" s="1">
        <v>15.56</v>
      </c>
      <c r="KI51" s="1">
        <v>15.61</v>
      </c>
      <c r="KJ51" s="1">
        <v>0.42</v>
      </c>
      <c r="KK51" s="1">
        <v>0.56999999999999995</v>
      </c>
      <c r="KL51" s="1">
        <v>0.42</v>
      </c>
      <c r="KM51" s="1">
        <v>0.01</v>
      </c>
      <c r="KN51" s="1">
        <v>0.56999999999999995</v>
      </c>
      <c r="KO51" s="1">
        <v>0.71</v>
      </c>
      <c r="KP51" s="1">
        <v>0.28999999999999998</v>
      </c>
      <c r="KQ51" s="1">
        <v>0.01</v>
      </c>
      <c r="KR51" s="1">
        <v>8.08</v>
      </c>
      <c r="KS51" s="614">
        <v>96994</v>
      </c>
      <c r="KU51" s="1">
        <v>436</v>
      </c>
      <c r="KV51" s="614">
        <v>8604</v>
      </c>
      <c r="KW51" s="614">
        <v>1941</v>
      </c>
      <c r="KX51" s="1">
        <v>798</v>
      </c>
      <c r="KY51" s="1">
        <v>116</v>
      </c>
      <c r="KZ51" s="1">
        <v>113</v>
      </c>
      <c r="LA51" s="614">
        <v>45824</v>
      </c>
      <c r="LC51" s="614">
        <v>238315</v>
      </c>
      <c r="LD51" s="614">
        <v>16449</v>
      </c>
      <c r="LG51" s="1" t="s">
        <v>92</v>
      </c>
      <c r="LH51" s="1" t="s">
        <v>1358</v>
      </c>
      <c r="LI51" s="1" t="s">
        <v>1881</v>
      </c>
      <c r="LJ51" s="1" t="s">
        <v>1882</v>
      </c>
      <c r="LK51" s="1">
        <v>27261</v>
      </c>
      <c r="LL51" s="1">
        <v>2530</v>
      </c>
      <c r="LM51" s="1" t="s">
        <v>1883</v>
      </c>
      <c r="LN51" s="1" t="s">
        <v>1882</v>
      </c>
      <c r="LO51" s="1">
        <v>27262</v>
      </c>
      <c r="LP51" s="1">
        <v>3923</v>
      </c>
      <c r="LQ51" s="1" t="s">
        <v>1804</v>
      </c>
      <c r="LR51" s="1">
        <v>3368833631</v>
      </c>
      <c r="LS51" s="1">
        <v>3368833636</v>
      </c>
      <c r="LT51" s="614">
        <v>83440</v>
      </c>
      <c r="LU51" s="1">
        <v>55</v>
      </c>
      <c r="LW51" s="614">
        <v>3547</v>
      </c>
      <c r="LX51" s="1">
        <v>50</v>
      </c>
      <c r="MA51" s="1">
        <v>2</v>
      </c>
      <c r="MB51" s="1" t="s">
        <v>1893</v>
      </c>
      <c r="MC51" s="1">
        <v>0</v>
      </c>
      <c r="MD51" s="1" t="s">
        <v>1360</v>
      </c>
      <c r="ME51" s="1">
        <v>19.95</v>
      </c>
      <c r="MF51" s="1">
        <v>14.44</v>
      </c>
    </row>
    <row r="52" spans="1:344" x14ac:dyDescent="0.3">
      <c r="A52" s="1" t="s">
        <v>95</v>
      </c>
      <c r="B52" s="1" t="s">
        <v>1894</v>
      </c>
      <c r="C52" s="1" t="s">
        <v>1338</v>
      </c>
      <c r="D52" s="1" t="s">
        <v>1535</v>
      </c>
      <c r="E52" s="1" t="s">
        <v>1510</v>
      </c>
      <c r="F52" s="1" t="s">
        <v>1341</v>
      </c>
      <c r="G52" s="1" t="s">
        <v>1536</v>
      </c>
      <c r="H52" s="1" t="s">
        <v>1341</v>
      </c>
      <c r="I52" s="614">
        <v>20112</v>
      </c>
      <c r="J52" s="1" t="s">
        <v>1344</v>
      </c>
      <c r="K52" s="1">
        <v>192</v>
      </c>
      <c r="L52" s="1">
        <v>54</v>
      </c>
      <c r="M52" s="1">
        <v>33</v>
      </c>
      <c r="N52" s="1">
        <v>8</v>
      </c>
      <c r="O52" s="1">
        <v>958</v>
      </c>
      <c r="P52" s="1">
        <v>112</v>
      </c>
      <c r="Q52" s="614">
        <v>8913</v>
      </c>
      <c r="R52" s="1">
        <v>717</v>
      </c>
      <c r="S52" s="614">
        <v>30000</v>
      </c>
      <c r="T52" s="1">
        <v>-1</v>
      </c>
      <c r="W52" s="1">
        <v>1</v>
      </c>
      <c r="X52" s="1" t="s">
        <v>1895</v>
      </c>
      <c r="Y52" s="1" t="s">
        <v>1896</v>
      </c>
      <c r="Z52" s="1">
        <v>27520</v>
      </c>
      <c r="AA52" s="1">
        <v>2420</v>
      </c>
      <c r="AB52" s="1" t="s">
        <v>1895</v>
      </c>
      <c r="AC52" s="1" t="s">
        <v>1896</v>
      </c>
      <c r="AD52" s="1">
        <v>27520</v>
      </c>
      <c r="AE52" s="1">
        <v>3</v>
      </c>
      <c r="AF52" s="1" t="s">
        <v>94</v>
      </c>
      <c r="AH52" s="1" t="s">
        <v>39</v>
      </c>
      <c r="AI52" s="1" t="s">
        <v>593</v>
      </c>
      <c r="AJ52" s="1" t="s">
        <v>1897</v>
      </c>
      <c r="AK52" s="1" t="s">
        <v>1898</v>
      </c>
      <c r="AM52" s="1" t="s">
        <v>1899</v>
      </c>
      <c r="AN52" s="1" t="s">
        <v>1897</v>
      </c>
      <c r="AO52" s="1" t="s">
        <v>299</v>
      </c>
      <c r="AP52" s="1" t="s">
        <v>1898</v>
      </c>
      <c r="AR52" s="1" t="s">
        <v>1899</v>
      </c>
      <c r="AS52" s="1" t="s">
        <v>1900</v>
      </c>
      <c r="AT52" s="1">
        <v>0</v>
      </c>
      <c r="AU52" s="1">
        <v>0</v>
      </c>
      <c r="AV52" s="1">
        <v>0</v>
      </c>
      <c r="AW52" s="616">
        <v>42917</v>
      </c>
      <c r="AX52" s="616">
        <v>43281</v>
      </c>
      <c r="AY52" s="1">
        <v>1</v>
      </c>
      <c r="AZ52" s="1">
        <v>0</v>
      </c>
      <c r="BA52" s="1">
        <v>0</v>
      </c>
      <c r="BB52" s="1">
        <v>0</v>
      </c>
      <c r="BC52" s="1">
        <v>1</v>
      </c>
      <c r="BE52" s="614">
        <v>2703</v>
      </c>
      <c r="BF52" s="1">
        <v>2</v>
      </c>
      <c r="BG52" s="1">
        <v>0</v>
      </c>
      <c r="BH52" s="1">
        <v>2</v>
      </c>
      <c r="BI52" s="1">
        <v>7.3</v>
      </c>
      <c r="BJ52" s="1">
        <v>9.3000000000000007</v>
      </c>
      <c r="BK52" s="110">
        <v>0.21510000000000001</v>
      </c>
      <c r="BL52" s="1">
        <v>331</v>
      </c>
      <c r="BM52" s="615">
        <v>58758</v>
      </c>
      <c r="BP52" s="1">
        <v>-1</v>
      </c>
      <c r="CC52" s="615">
        <v>36743</v>
      </c>
      <c r="CD52" s="615">
        <v>57522</v>
      </c>
      <c r="CE52" s="615">
        <v>55656</v>
      </c>
      <c r="DD52" s="615">
        <v>32300</v>
      </c>
      <c r="DE52" s="615">
        <v>38844</v>
      </c>
      <c r="DF52" s="615">
        <v>34754</v>
      </c>
      <c r="DG52" s="615">
        <v>25550</v>
      </c>
      <c r="DH52" s="615">
        <v>40481</v>
      </c>
      <c r="DI52" s="615">
        <v>32766</v>
      </c>
      <c r="DK52" s="615">
        <v>22880</v>
      </c>
      <c r="DL52" s="615">
        <v>22880</v>
      </c>
      <c r="DM52" s="615">
        <v>-1</v>
      </c>
      <c r="DR52" s="615">
        <v>559922</v>
      </c>
      <c r="DS52" s="615">
        <v>0</v>
      </c>
      <c r="DT52" s="615">
        <v>559922</v>
      </c>
      <c r="DU52" s="615">
        <v>12468</v>
      </c>
      <c r="DV52" s="615">
        <v>0</v>
      </c>
      <c r="DW52" s="615">
        <v>12468</v>
      </c>
      <c r="DX52" s="615">
        <v>0</v>
      </c>
      <c r="DY52" s="615">
        <v>0</v>
      </c>
      <c r="DZ52" s="615">
        <v>0</v>
      </c>
      <c r="EA52" s="615">
        <v>33557</v>
      </c>
      <c r="EB52" s="615">
        <v>605947</v>
      </c>
      <c r="EC52" s="615">
        <v>310212</v>
      </c>
      <c r="ED52" s="615">
        <v>92896</v>
      </c>
      <c r="EE52" s="615">
        <v>403108</v>
      </c>
      <c r="EF52" s="615">
        <v>28983</v>
      </c>
      <c r="EG52" s="615">
        <v>9041</v>
      </c>
      <c r="EH52" s="615">
        <v>5344</v>
      </c>
      <c r="EI52" s="615">
        <v>43368</v>
      </c>
      <c r="EJ52" s="615">
        <v>42939</v>
      </c>
      <c r="EK52" s="615">
        <v>489415</v>
      </c>
      <c r="EL52" s="615">
        <v>116532</v>
      </c>
      <c r="EM52" s="110">
        <v>0.1923</v>
      </c>
      <c r="EN52" s="615">
        <v>35972</v>
      </c>
      <c r="EO52" s="615">
        <v>0</v>
      </c>
      <c r="EP52" s="615">
        <v>0</v>
      </c>
      <c r="EQ52" s="615">
        <v>0</v>
      </c>
      <c r="ER52" s="615">
        <v>35972</v>
      </c>
      <c r="ES52" s="615">
        <v>36391</v>
      </c>
      <c r="ET52" s="614">
        <v>13115</v>
      </c>
      <c r="EU52" s="614">
        <v>124054</v>
      </c>
      <c r="EV52" s="614">
        <v>14765</v>
      </c>
      <c r="EW52" s="614">
        <v>2124</v>
      </c>
      <c r="EX52" s="614">
        <v>13712</v>
      </c>
      <c r="EY52" s="614">
        <v>8453</v>
      </c>
      <c r="EZ52" s="1">
        <v>589</v>
      </c>
      <c r="FA52" s="614">
        <v>6630</v>
      </c>
      <c r="FB52" s="614">
        <v>23218</v>
      </c>
      <c r="FC52" s="614">
        <v>2713</v>
      </c>
      <c r="FD52" s="614">
        <v>20342</v>
      </c>
      <c r="FE52" s="614">
        <v>46273</v>
      </c>
      <c r="FF52" s="1">
        <v>354</v>
      </c>
      <c r="FG52" s="1">
        <v>11</v>
      </c>
      <c r="FI52" s="614">
        <v>46273</v>
      </c>
      <c r="FJ52" s="614">
        <v>1742</v>
      </c>
      <c r="FK52" s="1">
        <v>0</v>
      </c>
      <c r="FL52" s="1">
        <v>177</v>
      </c>
      <c r="FM52" s="1">
        <v>0</v>
      </c>
      <c r="FN52" s="1">
        <v>89</v>
      </c>
      <c r="FO52" s="1">
        <v>89</v>
      </c>
      <c r="FP52" s="614">
        <v>43153</v>
      </c>
      <c r="FQ52" s="614">
        <v>3563</v>
      </c>
      <c r="FR52" s="1">
        <v>0</v>
      </c>
      <c r="FS52" s="1">
        <v>0</v>
      </c>
      <c r="FT52" s="614">
        <v>11162</v>
      </c>
      <c r="FU52" s="614">
        <v>3168</v>
      </c>
      <c r="FV52" s="1">
        <v>997</v>
      </c>
      <c r="GA52" s="1">
        <v>-1</v>
      </c>
      <c r="GF52" s="614">
        <v>5556</v>
      </c>
      <c r="GG52" s="614">
        <v>7810</v>
      </c>
      <c r="GH52" s="1">
        <v>0</v>
      </c>
      <c r="GI52" s="1">
        <v>0</v>
      </c>
      <c r="GJ52" s="614">
        <v>59871</v>
      </c>
      <c r="GK52" s="614">
        <v>14541</v>
      </c>
      <c r="GL52" s="1">
        <v>997</v>
      </c>
      <c r="GM52" s="1">
        <v>-1</v>
      </c>
      <c r="GN52" s="1">
        <v>22</v>
      </c>
      <c r="GP52" s="614">
        <v>23838</v>
      </c>
      <c r="GQ52" s="614">
        <v>2658</v>
      </c>
      <c r="GR52" s="614">
        <v>43338</v>
      </c>
      <c r="GS52" s="614">
        <v>4609</v>
      </c>
      <c r="GT52" s="1">
        <v>439</v>
      </c>
      <c r="GU52" s="614">
        <v>9741</v>
      </c>
      <c r="GV52" s="614">
        <v>28447</v>
      </c>
      <c r="GW52" s="614">
        <v>3097</v>
      </c>
      <c r="GX52" s="614">
        <v>53079</v>
      </c>
      <c r="GY52" s="614">
        <v>84623</v>
      </c>
      <c r="GZ52" s="1">
        <v>24</v>
      </c>
      <c r="HA52" s="614">
        <v>84647</v>
      </c>
      <c r="HB52" s="614">
        <v>3316</v>
      </c>
      <c r="HC52" s="1">
        <v>-1</v>
      </c>
      <c r="HD52" s="1">
        <v>0</v>
      </c>
      <c r="HE52" s="1">
        <v>318</v>
      </c>
      <c r="HF52" s="614">
        <v>3633</v>
      </c>
      <c r="HG52" s="614">
        <v>88280</v>
      </c>
      <c r="HH52" s="1">
        <v>134</v>
      </c>
      <c r="HI52" s="614">
        <v>2160</v>
      </c>
      <c r="HJ52" s="614">
        <v>2294</v>
      </c>
      <c r="HK52" s="1">
        <v>995</v>
      </c>
      <c r="HL52" s="614">
        <v>1272</v>
      </c>
      <c r="HM52" s="614">
        <v>2267</v>
      </c>
      <c r="HN52" s="1">
        <v>0</v>
      </c>
      <c r="HO52" s="1">
        <v>9</v>
      </c>
      <c r="HP52" s="1">
        <v>9</v>
      </c>
      <c r="HQ52" s="1">
        <v>-1</v>
      </c>
      <c r="HR52" s="614">
        <v>4569</v>
      </c>
      <c r="HS52" s="614">
        <v>33791</v>
      </c>
      <c r="HT52" s="1">
        <v>-1</v>
      </c>
      <c r="HU52" s="614">
        <v>33790</v>
      </c>
      <c r="HV52" s="614">
        <v>38359</v>
      </c>
      <c r="HW52" s="614">
        <v>5583</v>
      </c>
      <c r="HX52" s="614">
        <v>5591</v>
      </c>
      <c r="HY52" s="614">
        <v>92849</v>
      </c>
      <c r="HZ52" s="614">
        <v>92849</v>
      </c>
      <c r="IA52" s="614">
        <v>126639</v>
      </c>
      <c r="IB52" s="614">
        <v>53079</v>
      </c>
      <c r="IC52" s="1">
        <v>0</v>
      </c>
      <c r="IG52" s="110">
        <v>8.0000000000000002E-3</v>
      </c>
      <c r="IH52" s="110">
        <v>1E-4</v>
      </c>
      <c r="II52" s="110">
        <v>0.6079</v>
      </c>
      <c r="IJ52" s="110">
        <v>0</v>
      </c>
      <c r="IK52" s="110">
        <v>0.48259999999999997</v>
      </c>
      <c r="IL52" s="110">
        <v>6.9999999999999999E-4</v>
      </c>
      <c r="IM52" s="110">
        <v>0.373</v>
      </c>
      <c r="IN52" s="110">
        <v>0.1313</v>
      </c>
      <c r="IO52" s="110">
        <v>0.57169999999999999</v>
      </c>
      <c r="IP52" s="110">
        <v>0.39140000000000003</v>
      </c>
      <c r="IQ52" s="110">
        <v>0.95079999999999998</v>
      </c>
      <c r="IR52" s="110">
        <v>4.9200000000000001E-2</v>
      </c>
      <c r="IS52" s="614">
        <v>4876</v>
      </c>
      <c r="IT52" s="1">
        <v>536</v>
      </c>
      <c r="IU52" s="614">
        <v>5412</v>
      </c>
      <c r="IV52" s="110">
        <v>0.26910000000000001</v>
      </c>
      <c r="IW52" s="614">
        <v>53114</v>
      </c>
      <c r="IY52" s="1">
        <v>60</v>
      </c>
      <c r="IZ52" s="1">
        <v>91</v>
      </c>
      <c r="JA52" s="1">
        <v>233</v>
      </c>
      <c r="JB52" s="1">
        <v>6</v>
      </c>
      <c r="JC52" s="1">
        <v>3</v>
      </c>
      <c r="JD52" s="1">
        <v>6</v>
      </c>
      <c r="JE52" s="1">
        <v>66</v>
      </c>
      <c r="JF52" s="1">
        <v>94</v>
      </c>
      <c r="JG52" s="1">
        <v>239</v>
      </c>
      <c r="JH52" s="1">
        <v>399</v>
      </c>
      <c r="JI52" s="1">
        <v>384</v>
      </c>
      <c r="JJ52" s="1">
        <v>15</v>
      </c>
      <c r="JK52" s="1">
        <v>0</v>
      </c>
      <c r="JL52" s="1">
        <v>0</v>
      </c>
      <c r="JM52" s="1">
        <v>0</v>
      </c>
      <c r="JN52" s="1">
        <v>0</v>
      </c>
      <c r="JO52" s="1">
        <v>108</v>
      </c>
      <c r="JP52" s="614">
        <v>3517</v>
      </c>
      <c r="JQ52" s="1">
        <v>0</v>
      </c>
      <c r="JR52" s="1">
        <v>0</v>
      </c>
      <c r="JS52" s="1">
        <v>44</v>
      </c>
      <c r="JT52" s="1">
        <v>381</v>
      </c>
      <c r="JU52" s="614">
        <v>1477</v>
      </c>
      <c r="JV52" s="1">
        <v>898</v>
      </c>
      <c r="JW52" s="614">
        <v>5660</v>
      </c>
      <c r="JX52" s="1">
        <v>94</v>
      </c>
      <c r="JY52" s="1">
        <v>430</v>
      </c>
      <c r="JZ52" s="1">
        <v>266</v>
      </c>
      <c r="KA52" s="614">
        <v>1571</v>
      </c>
      <c r="KB52" s="614">
        <v>1328</v>
      </c>
      <c r="KC52" s="614">
        <v>5926</v>
      </c>
      <c r="KD52" s="614">
        <v>8825</v>
      </c>
      <c r="KE52" s="614">
        <v>8035</v>
      </c>
      <c r="KF52" s="1">
        <v>790</v>
      </c>
      <c r="KG52" s="1">
        <v>22.12</v>
      </c>
      <c r="KH52" s="1">
        <v>23.8</v>
      </c>
      <c r="KI52" s="1">
        <v>24.79</v>
      </c>
      <c r="KJ52" s="1">
        <v>0.18</v>
      </c>
      <c r="KK52" s="1">
        <v>0.67</v>
      </c>
      <c r="KL52" s="1">
        <v>0.17</v>
      </c>
      <c r="KM52" s="1">
        <v>0.24</v>
      </c>
      <c r="KN52" s="1">
        <v>0.6</v>
      </c>
      <c r="KO52" s="1">
        <v>0.96</v>
      </c>
      <c r="KP52" s="1">
        <v>0.04</v>
      </c>
      <c r="KQ52" s="1">
        <v>0.15</v>
      </c>
      <c r="KR52" s="1">
        <v>14.13</v>
      </c>
      <c r="KS52" s="614">
        <v>20688</v>
      </c>
      <c r="KU52" s="1">
        <v>10</v>
      </c>
      <c r="KV52" s="1">
        <v>103</v>
      </c>
      <c r="KW52" s="1">
        <v>0</v>
      </c>
      <c r="KX52" s="1">
        <v>390</v>
      </c>
      <c r="KY52" s="1">
        <v>10</v>
      </c>
      <c r="KZ52" s="1">
        <v>8</v>
      </c>
      <c r="LA52" s="614">
        <v>5576</v>
      </c>
      <c r="LC52" s="614">
        <v>29339</v>
      </c>
      <c r="LD52" s="614">
        <v>31876</v>
      </c>
      <c r="LG52" s="1" t="s">
        <v>94</v>
      </c>
      <c r="LH52" s="1" t="s">
        <v>1358</v>
      </c>
      <c r="LI52" s="1" t="s">
        <v>1901</v>
      </c>
      <c r="LJ52" s="1" t="s">
        <v>1896</v>
      </c>
      <c r="LK52" s="1">
        <v>27520</v>
      </c>
      <c r="LM52" s="1" t="s">
        <v>1895</v>
      </c>
      <c r="LN52" s="1" t="s">
        <v>1896</v>
      </c>
      <c r="LO52" s="1">
        <v>27520</v>
      </c>
      <c r="LQ52" s="1" t="s">
        <v>1902</v>
      </c>
      <c r="LR52" s="1">
        <v>9195535542</v>
      </c>
      <c r="LT52" s="614">
        <v>9200</v>
      </c>
      <c r="LU52" s="1">
        <v>9.3000000000000007</v>
      </c>
      <c r="LW52" s="614">
        <v>2703</v>
      </c>
      <c r="LX52" s="1">
        <v>51</v>
      </c>
      <c r="MA52" s="1">
        <v>1</v>
      </c>
      <c r="MB52" s="1" t="s">
        <v>1903</v>
      </c>
      <c r="MC52" s="1">
        <v>0</v>
      </c>
      <c r="MD52" s="1" t="s">
        <v>1400</v>
      </c>
      <c r="ME52" s="1">
        <v>40.22</v>
      </c>
      <c r="MF52" s="1">
        <v>45.33</v>
      </c>
    </row>
    <row r="53" spans="1:344" x14ac:dyDescent="0.3">
      <c r="BE53" s="1">
        <v>0</v>
      </c>
      <c r="LT53" s="1">
        <v>0</v>
      </c>
      <c r="LU53" s="1">
        <v>0</v>
      </c>
      <c r="LW53" s="1">
        <v>0</v>
      </c>
    </row>
    <row r="54" spans="1:344" x14ac:dyDescent="0.3">
      <c r="A54" s="1" t="s">
        <v>97</v>
      </c>
      <c r="B54" s="1" t="s">
        <v>1904</v>
      </c>
      <c r="C54" s="1" t="s">
        <v>1338</v>
      </c>
      <c r="D54" s="1" t="s">
        <v>1339</v>
      </c>
      <c r="E54" s="1" t="s">
        <v>1340</v>
      </c>
      <c r="F54" s="1" t="s">
        <v>1341</v>
      </c>
      <c r="G54" s="1" t="s">
        <v>1446</v>
      </c>
      <c r="H54" s="1" t="s">
        <v>1343</v>
      </c>
      <c r="I54" s="614">
        <v>136554</v>
      </c>
      <c r="J54" s="1" t="s">
        <v>1433</v>
      </c>
      <c r="K54" s="1">
        <v>636</v>
      </c>
      <c r="L54" s="1">
        <v>142</v>
      </c>
      <c r="M54" s="1">
        <v>67</v>
      </c>
      <c r="N54" s="1">
        <v>16</v>
      </c>
      <c r="O54" s="614">
        <v>3080</v>
      </c>
      <c r="P54" s="1">
        <v>184</v>
      </c>
      <c r="Q54" s="614">
        <v>36160</v>
      </c>
      <c r="R54" s="614">
        <v>4627</v>
      </c>
      <c r="W54" s="1">
        <v>1</v>
      </c>
      <c r="X54" s="1" t="s">
        <v>1905</v>
      </c>
      <c r="Y54" s="1" t="s">
        <v>1906</v>
      </c>
      <c r="Z54" s="1">
        <v>28677</v>
      </c>
      <c r="AA54" s="1">
        <v>1810</v>
      </c>
      <c r="AB54" s="1" t="s">
        <v>1907</v>
      </c>
      <c r="AC54" s="1" t="s">
        <v>1906</v>
      </c>
      <c r="AD54" s="1">
        <v>28677</v>
      </c>
      <c r="AE54" s="1">
        <v>3</v>
      </c>
      <c r="AF54" s="1" t="s">
        <v>96</v>
      </c>
      <c r="AH54" s="1" t="s">
        <v>6</v>
      </c>
      <c r="AI54" s="1" t="s">
        <v>1908</v>
      </c>
      <c r="AJ54" s="1" t="s">
        <v>1909</v>
      </c>
      <c r="AK54" s="1" t="s">
        <v>1910</v>
      </c>
      <c r="AL54" s="1" t="s">
        <v>1911</v>
      </c>
      <c r="AM54" s="1" t="s">
        <v>1912</v>
      </c>
      <c r="AN54" s="1" t="s">
        <v>1909</v>
      </c>
      <c r="AO54" s="1" t="s">
        <v>299</v>
      </c>
      <c r="AP54" s="1" t="s">
        <v>1910</v>
      </c>
      <c r="AQ54" s="1" t="s">
        <v>1911</v>
      </c>
      <c r="AR54" s="1" t="s">
        <v>1912</v>
      </c>
      <c r="AS54" s="1" t="s">
        <v>1913</v>
      </c>
      <c r="AT54" s="1">
        <v>0</v>
      </c>
      <c r="AU54" s="1">
        <v>0</v>
      </c>
      <c r="AV54" s="1">
        <v>0</v>
      </c>
      <c r="AW54" s="616">
        <v>42917</v>
      </c>
      <c r="AX54" s="616">
        <v>43281</v>
      </c>
      <c r="AY54" s="1">
        <v>1</v>
      </c>
      <c r="AZ54" s="1">
        <v>2</v>
      </c>
      <c r="BA54" s="1">
        <v>0</v>
      </c>
      <c r="BB54" s="1">
        <v>0</v>
      </c>
      <c r="BC54" s="1">
        <v>3</v>
      </c>
      <c r="BE54" s="614">
        <v>9048</v>
      </c>
      <c r="BF54" s="1">
        <v>5</v>
      </c>
      <c r="BG54" s="1">
        <v>1</v>
      </c>
      <c r="BH54" s="1">
        <v>6</v>
      </c>
      <c r="BI54" s="1">
        <v>24.38</v>
      </c>
      <c r="BJ54" s="1">
        <v>30.38</v>
      </c>
      <c r="BK54" s="110">
        <v>0.1646</v>
      </c>
      <c r="BM54" s="615">
        <v>102589</v>
      </c>
      <c r="BP54" s="614">
        <v>54515</v>
      </c>
      <c r="BQ54" s="615">
        <v>40564</v>
      </c>
      <c r="BR54" s="615">
        <v>46628</v>
      </c>
      <c r="BS54" s="615">
        <v>43596</v>
      </c>
      <c r="BU54" s="615">
        <v>46423</v>
      </c>
      <c r="BV54" s="615">
        <v>46423</v>
      </c>
      <c r="BW54" s="615">
        <v>46423</v>
      </c>
      <c r="CG54" s="615">
        <v>48731</v>
      </c>
      <c r="CH54" s="615">
        <v>48731</v>
      </c>
      <c r="CI54" s="614">
        <v>48731</v>
      </c>
      <c r="CK54" s="615">
        <v>53355</v>
      </c>
      <c r="CL54" s="615">
        <v>53355</v>
      </c>
      <c r="CM54" s="615">
        <v>53355</v>
      </c>
      <c r="DD54" s="615">
        <v>55775</v>
      </c>
      <c r="DE54" s="615">
        <v>68441</v>
      </c>
      <c r="DF54" s="615">
        <v>62108</v>
      </c>
      <c r="DG54" s="615">
        <v>51167</v>
      </c>
      <c r="DH54" s="615">
        <v>51167</v>
      </c>
      <c r="DI54" s="615">
        <v>51167</v>
      </c>
      <c r="DK54" s="615">
        <v>27061</v>
      </c>
      <c r="DL54" s="615">
        <v>41891</v>
      </c>
      <c r="DM54" s="615">
        <v>34476</v>
      </c>
      <c r="DR54" s="615">
        <v>0</v>
      </c>
      <c r="DS54" s="615">
        <v>2101734</v>
      </c>
      <c r="DT54" s="615">
        <v>2101734</v>
      </c>
      <c r="DU54" s="615">
        <v>153559</v>
      </c>
      <c r="DV54" s="615">
        <v>0</v>
      </c>
      <c r="DW54" s="615">
        <v>153559</v>
      </c>
      <c r="DX54" s="615">
        <v>87380</v>
      </c>
      <c r="DY54" s="615">
        <v>0</v>
      </c>
      <c r="DZ54" s="615">
        <v>87380</v>
      </c>
      <c r="EA54" s="615">
        <v>0</v>
      </c>
      <c r="EB54" s="615">
        <v>2342673</v>
      </c>
      <c r="EC54" s="615">
        <v>1218633</v>
      </c>
      <c r="ED54" s="615">
        <v>516455</v>
      </c>
      <c r="EE54" s="615">
        <v>1735088</v>
      </c>
      <c r="EF54" s="615">
        <v>165454</v>
      </c>
      <c r="EG54" s="615">
        <v>143926</v>
      </c>
      <c r="EH54" s="615">
        <v>7890</v>
      </c>
      <c r="EI54" s="615">
        <v>317270</v>
      </c>
      <c r="EJ54" s="615">
        <v>234849</v>
      </c>
      <c r="EK54" s="615">
        <v>2287207</v>
      </c>
      <c r="EL54" s="615">
        <v>55466</v>
      </c>
      <c r="EM54" s="110">
        <v>2.3699999999999999E-2</v>
      </c>
      <c r="EN54" s="615">
        <v>0</v>
      </c>
      <c r="EO54" s="615">
        <v>0</v>
      </c>
      <c r="EP54" s="615">
        <v>0</v>
      </c>
      <c r="EQ54" s="615">
        <v>0</v>
      </c>
      <c r="ER54" s="615">
        <v>0</v>
      </c>
      <c r="ES54" s="615">
        <v>0</v>
      </c>
      <c r="ET54" s="614">
        <v>15146</v>
      </c>
      <c r="EU54" s="614">
        <v>281834</v>
      </c>
      <c r="EV54" s="614">
        <v>54568</v>
      </c>
      <c r="EW54" s="614">
        <v>8751</v>
      </c>
      <c r="EX54" s="614">
        <v>38909</v>
      </c>
      <c r="EY54" s="614">
        <v>67517</v>
      </c>
      <c r="EZ54" s="614">
        <v>2657</v>
      </c>
      <c r="FA54" s="614">
        <v>19258</v>
      </c>
      <c r="FB54" s="614">
        <v>122085</v>
      </c>
      <c r="FC54" s="614">
        <v>11408</v>
      </c>
      <c r="FD54" s="614">
        <v>58167</v>
      </c>
      <c r="FE54" s="614">
        <v>191660</v>
      </c>
      <c r="FF54" s="614">
        <v>1633</v>
      </c>
      <c r="FG54" s="1">
        <v>27</v>
      </c>
      <c r="FI54" s="614">
        <v>191660</v>
      </c>
      <c r="FJ54" s="614">
        <v>7882</v>
      </c>
      <c r="FK54" s="1">
        <v>133</v>
      </c>
      <c r="FL54" s="1">
        <v>23</v>
      </c>
      <c r="FM54" s="1">
        <v>5</v>
      </c>
      <c r="FN54" s="1">
        <v>89</v>
      </c>
      <c r="FO54" s="1">
        <v>94</v>
      </c>
      <c r="FP54" s="614">
        <v>43153</v>
      </c>
      <c r="FQ54" s="614">
        <v>3563</v>
      </c>
      <c r="FR54" s="1">
        <v>0</v>
      </c>
      <c r="FS54" s="1">
        <v>0</v>
      </c>
      <c r="FT54" s="614">
        <v>11162</v>
      </c>
      <c r="FU54" s="614">
        <v>3168</v>
      </c>
      <c r="FV54" s="1">
        <v>997</v>
      </c>
      <c r="GA54" s="1">
        <v>0</v>
      </c>
      <c r="GF54" s="614">
        <v>14679</v>
      </c>
      <c r="GG54" s="614">
        <v>2346</v>
      </c>
      <c r="GH54" s="614">
        <v>1222</v>
      </c>
      <c r="GI54" s="1">
        <v>92</v>
      </c>
      <c r="GJ54" s="614">
        <v>68994</v>
      </c>
      <c r="GK54" s="614">
        <v>9077</v>
      </c>
      <c r="GL54" s="614">
        <v>2219</v>
      </c>
      <c r="GM54" s="1">
        <v>92</v>
      </c>
      <c r="GN54" s="1">
        <v>30</v>
      </c>
      <c r="GP54" s="614">
        <v>110394</v>
      </c>
      <c r="GQ54" s="614">
        <v>10752</v>
      </c>
      <c r="GR54" s="614">
        <v>86357</v>
      </c>
      <c r="GS54" s="614">
        <v>43451</v>
      </c>
      <c r="GT54" s="614">
        <v>1177</v>
      </c>
      <c r="GU54" s="614">
        <v>27736</v>
      </c>
      <c r="GV54" s="614">
        <v>153845</v>
      </c>
      <c r="GW54" s="614">
        <v>11929</v>
      </c>
      <c r="GX54" s="614">
        <v>114093</v>
      </c>
      <c r="GY54" s="614">
        <v>279867</v>
      </c>
      <c r="GZ54" s="1">
        <v>0</v>
      </c>
      <c r="HA54" s="614">
        <v>281109</v>
      </c>
      <c r="HB54" s="614">
        <v>14648</v>
      </c>
      <c r="HC54" s="614">
        <v>1655</v>
      </c>
      <c r="HD54" s="614">
        <v>1242</v>
      </c>
      <c r="HE54" s="1">
        <v>21</v>
      </c>
      <c r="HF54" s="614">
        <v>16324</v>
      </c>
      <c r="HG54" s="614">
        <v>297433</v>
      </c>
      <c r="HH54" s="1">
        <v>208</v>
      </c>
      <c r="HI54" s="614">
        <v>38534</v>
      </c>
      <c r="HJ54" s="614">
        <v>38742</v>
      </c>
      <c r="HK54" s="1">
        <v>19</v>
      </c>
      <c r="HL54" s="614">
        <v>12356</v>
      </c>
      <c r="HM54" s="614">
        <v>12375</v>
      </c>
      <c r="HN54" s="1">
        <v>0</v>
      </c>
      <c r="HO54" s="1">
        <v>0</v>
      </c>
      <c r="HP54" s="1">
        <v>0</v>
      </c>
      <c r="HQ54" s="614">
        <v>2390</v>
      </c>
      <c r="HR54" s="614">
        <v>53507</v>
      </c>
      <c r="HS54" s="614">
        <v>7740</v>
      </c>
      <c r="HT54" s="614">
        <v>4566</v>
      </c>
      <c r="HU54" s="614">
        <v>12306</v>
      </c>
      <c r="HV54" s="614">
        <v>65813</v>
      </c>
      <c r="HW54" s="614">
        <v>27023</v>
      </c>
      <c r="HX54" s="614">
        <v>28678</v>
      </c>
      <c r="HY54" s="614">
        <v>350940</v>
      </c>
      <c r="HZ54" s="614">
        <v>350940</v>
      </c>
      <c r="IA54" s="614">
        <v>363246</v>
      </c>
      <c r="IB54" s="614">
        <v>137113</v>
      </c>
      <c r="IC54" s="1">
        <v>0</v>
      </c>
      <c r="IG54" s="110">
        <v>8.3000000000000001E-3</v>
      </c>
      <c r="IH54" s="110">
        <v>1E-4</v>
      </c>
      <c r="II54" s="110">
        <v>0.28520000000000001</v>
      </c>
      <c r="IJ54" s="110">
        <v>0</v>
      </c>
      <c r="IK54" s="110">
        <v>0.24479999999999999</v>
      </c>
      <c r="IL54" s="110">
        <v>2.9999999999999997E-4</v>
      </c>
      <c r="IM54" s="110">
        <v>0.68</v>
      </c>
      <c r="IN54" s="110">
        <v>6.0199999999999997E-2</v>
      </c>
      <c r="IO54" s="110">
        <v>0.39069999999999999</v>
      </c>
      <c r="IP54" s="110">
        <v>0.71450000000000002</v>
      </c>
      <c r="IQ54" s="110">
        <v>0.84750000000000003</v>
      </c>
      <c r="IR54" s="110">
        <v>0.1525</v>
      </c>
      <c r="IS54" s="614">
        <v>33375</v>
      </c>
      <c r="IT54" s="614">
        <v>37521</v>
      </c>
      <c r="IU54" s="614">
        <v>70896</v>
      </c>
      <c r="IV54" s="110">
        <v>0.51919999999999999</v>
      </c>
      <c r="IW54" s="614">
        <v>231956</v>
      </c>
      <c r="IY54" s="1">
        <v>296</v>
      </c>
      <c r="IZ54" s="1">
        <v>312</v>
      </c>
      <c r="JA54" s="1">
        <v>584</v>
      </c>
      <c r="JB54" s="1">
        <v>12</v>
      </c>
      <c r="JC54" s="1">
        <v>22</v>
      </c>
      <c r="JD54" s="1">
        <v>54</v>
      </c>
      <c r="JE54" s="1">
        <v>308</v>
      </c>
      <c r="JF54" s="1">
        <v>334</v>
      </c>
      <c r="JG54" s="1">
        <v>638</v>
      </c>
      <c r="JH54" s="614">
        <v>1280</v>
      </c>
      <c r="JI54" s="614">
        <v>1192</v>
      </c>
      <c r="JJ54" s="1">
        <v>88</v>
      </c>
      <c r="JU54" s="614">
        <v>3946</v>
      </c>
      <c r="JV54" s="614">
        <v>3327</v>
      </c>
      <c r="JW54" s="614">
        <v>12956</v>
      </c>
      <c r="JX54" s="1">
        <v>314</v>
      </c>
      <c r="JY54" s="1">
        <v>810</v>
      </c>
      <c r="JZ54" s="614">
        <v>1365</v>
      </c>
      <c r="KA54" s="614">
        <v>4260</v>
      </c>
      <c r="KB54" s="614">
        <v>4137</v>
      </c>
      <c r="KC54" s="614">
        <v>14321</v>
      </c>
      <c r="KD54" s="614">
        <v>22718</v>
      </c>
      <c r="KE54" s="614">
        <v>20229</v>
      </c>
      <c r="KF54" s="614">
        <v>2489</v>
      </c>
      <c r="KG54" s="1">
        <v>17.75</v>
      </c>
      <c r="KH54" s="1">
        <v>13.83</v>
      </c>
      <c r="KI54" s="1">
        <v>22.45</v>
      </c>
      <c r="KJ54" s="1">
        <v>0.19</v>
      </c>
      <c r="KK54" s="1">
        <v>0.63</v>
      </c>
      <c r="KL54" s="1">
        <v>0.24</v>
      </c>
      <c r="KM54" s="1">
        <v>0.26</v>
      </c>
      <c r="KN54" s="1">
        <v>0.5</v>
      </c>
      <c r="KO54" s="1">
        <v>0.93</v>
      </c>
      <c r="KP54" s="1">
        <v>7.0000000000000007E-2</v>
      </c>
      <c r="KQ54" s="1">
        <v>0.18</v>
      </c>
      <c r="KR54" s="1">
        <v>12.39</v>
      </c>
      <c r="KS54" s="614">
        <v>64951</v>
      </c>
      <c r="KU54" s="1">
        <v>865</v>
      </c>
      <c r="KV54" s="614">
        <v>7536</v>
      </c>
      <c r="KW54" s="614">
        <v>19050</v>
      </c>
      <c r="KX54" s="614">
        <v>12614</v>
      </c>
      <c r="KY54" s="1">
        <v>40</v>
      </c>
      <c r="KZ54" s="1">
        <v>52</v>
      </c>
      <c r="LA54" s="614">
        <v>57949</v>
      </c>
      <c r="LC54" s="614">
        <v>71766</v>
      </c>
      <c r="LD54" s="614">
        <v>63736</v>
      </c>
      <c r="LG54" s="1" t="s">
        <v>96</v>
      </c>
      <c r="LH54" s="1" t="s">
        <v>1374</v>
      </c>
      <c r="LI54" s="1" t="s">
        <v>1905</v>
      </c>
      <c r="LJ54" s="1" t="s">
        <v>1906</v>
      </c>
      <c r="LK54" s="1">
        <v>28687</v>
      </c>
      <c r="LL54" s="1">
        <v>1810</v>
      </c>
      <c r="LM54" s="1" t="s">
        <v>1907</v>
      </c>
      <c r="LN54" s="1" t="s">
        <v>1906</v>
      </c>
      <c r="LO54" s="1">
        <v>28687</v>
      </c>
      <c r="LP54" s="1">
        <v>1810</v>
      </c>
      <c r="LQ54" s="1" t="s">
        <v>1908</v>
      </c>
      <c r="LR54" s="1">
        <v>7048783090</v>
      </c>
      <c r="LT54" s="614">
        <v>64000</v>
      </c>
      <c r="LU54" s="1">
        <v>31.36</v>
      </c>
      <c r="LW54" s="614">
        <v>9048</v>
      </c>
      <c r="LX54" s="1">
        <v>52</v>
      </c>
      <c r="MA54" s="1">
        <v>2</v>
      </c>
      <c r="MB54" s="1" t="s">
        <v>1914</v>
      </c>
      <c r="MC54" s="1">
        <v>0</v>
      </c>
      <c r="MD54" s="1" t="s">
        <v>1360</v>
      </c>
      <c r="ME54" s="1">
        <v>74.400000000000006</v>
      </c>
      <c r="MF54" s="1">
        <v>78.099999999999994</v>
      </c>
    </row>
    <row r="55" spans="1:344" x14ac:dyDescent="0.3">
      <c r="A55" s="1" t="s">
        <v>99</v>
      </c>
      <c r="B55" s="1" t="s">
        <v>1915</v>
      </c>
      <c r="C55" s="1" t="s">
        <v>1338</v>
      </c>
      <c r="D55" s="1" t="s">
        <v>1535</v>
      </c>
      <c r="E55" s="1" t="s">
        <v>1510</v>
      </c>
      <c r="F55" s="1" t="s">
        <v>1341</v>
      </c>
      <c r="G55" s="1" t="s">
        <v>1536</v>
      </c>
      <c r="H55" s="1" t="s">
        <v>1343</v>
      </c>
      <c r="I55" s="614">
        <v>10742</v>
      </c>
      <c r="J55" s="1" t="s">
        <v>1344</v>
      </c>
      <c r="K55" s="1">
        <v>191</v>
      </c>
      <c r="L55" s="1">
        <v>108</v>
      </c>
      <c r="M55" s="1">
        <v>28</v>
      </c>
      <c r="N55" s="1">
        <v>13</v>
      </c>
      <c r="O55" s="1">
        <v>994</v>
      </c>
      <c r="P55" s="1">
        <v>170</v>
      </c>
      <c r="Q55" s="614">
        <v>8574</v>
      </c>
      <c r="R55" s="614">
        <v>1027</v>
      </c>
      <c r="S55" s="614">
        <v>42300</v>
      </c>
      <c r="W55" s="1">
        <v>3</v>
      </c>
      <c r="X55" s="1" t="s">
        <v>1916</v>
      </c>
      <c r="Y55" s="1" t="s">
        <v>1917</v>
      </c>
      <c r="Z55" s="1">
        <v>28086</v>
      </c>
      <c r="AA55" s="1">
        <v>3414</v>
      </c>
      <c r="AB55" s="1" t="s">
        <v>1916</v>
      </c>
      <c r="AC55" s="1" t="s">
        <v>1917</v>
      </c>
      <c r="AD55" s="1">
        <v>28086</v>
      </c>
      <c r="AE55" s="1">
        <v>2</v>
      </c>
      <c r="AF55" s="1" t="s">
        <v>98</v>
      </c>
      <c r="AH55" s="1" t="s">
        <v>39</v>
      </c>
      <c r="AI55" s="1" t="s">
        <v>1585</v>
      </c>
      <c r="AJ55" s="1" t="s">
        <v>1918</v>
      </c>
      <c r="AK55" s="1" t="s">
        <v>1919</v>
      </c>
      <c r="AL55" s="1" t="s">
        <v>1920</v>
      </c>
      <c r="AM55" s="1" t="s">
        <v>1921</v>
      </c>
      <c r="AN55" s="1" t="s">
        <v>1918</v>
      </c>
      <c r="AO55" s="1" t="s">
        <v>299</v>
      </c>
      <c r="AP55" s="1" t="s">
        <v>1922</v>
      </c>
      <c r="AQ55" s="1" t="s">
        <v>1923</v>
      </c>
      <c r="AR55" s="1" t="s">
        <v>1921</v>
      </c>
      <c r="AS55" s="1" t="s">
        <v>1924</v>
      </c>
      <c r="AT55" s="1">
        <v>0</v>
      </c>
      <c r="AU55" s="1">
        <v>0</v>
      </c>
      <c r="AV55" s="1">
        <v>0</v>
      </c>
      <c r="AW55" s="616">
        <v>42917</v>
      </c>
      <c r="AX55" s="616">
        <v>43281</v>
      </c>
      <c r="AY55" s="1">
        <v>1</v>
      </c>
      <c r="AZ55" s="1">
        <v>0</v>
      </c>
      <c r="BA55" s="1">
        <v>0</v>
      </c>
      <c r="BB55" s="1">
        <v>1</v>
      </c>
      <c r="BC55" s="1">
        <v>2</v>
      </c>
      <c r="BE55" s="614">
        <v>2704</v>
      </c>
      <c r="BF55" s="1">
        <v>1</v>
      </c>
      <c r="BG55" s="1">
        <v>0</v>
      </c>
      <c r="BH55" s="1">
        <v>1</v>
      </c>
      <c r="BI55" s="1">
        <v>6.75</v>
      </c>
      <c r="BJ55" s="1">
        <v>7.75</v>
      </c>
      <c r="BK55" s="110">
        <v>0.129</v>
      </c>
      <c r="BL55" s="1">
        <v>575</v>
      </c>
      <c r="BM55" s="615">
        <v>60967</v>
      </c>
      <c r="BP55" s="1">
        <v>0</v>
      </c>
      <c r="DG55" s="615">
        <v>31431</v>
      </c>
      <c r="DH55" s="615">
        <v>46659</v>
      </c>
      <c r="DI55" s="615">
        <v>35561</v>
      </c>
      <c r="DK55" s="615">
        <v>28509</v>
      </c>
      <c r="DL55" s="615">
        <v>42322</v>
      </c>
      <c r="DM55" s="615">
        <v>29586</v>
      </c>
      <c r="DR55" s="615">
        <v>720460</v>
      </c>
      <c r="DS55" s="615">
        <v>75000</v>
      </c>
      <c r="DT55" s="615">
        <v>795460</v>
      </c>
      <c r="DU55" s="615">
        <v>9893</v>
      </c>
      <c r="DV55" s="615">
        <v>0</v>
      </c>
      <c r="DW55" s="615">
        <v>9893</v>
      </c>
      <c r="DX55" s="615">
        <v>34874</v>
      </c>
      <c r="DY55" s="615">
        <v>0</v>
      </c>
      <c r="DZ55" s="615">
        <v>34874</v>
      </c>
      <c r="EA55" s="615">
        <v>0</v>
      </c>
      <c r="EB55" s="615">
        <v>840227</v>
      </c>
      <c r="EC55" s="615">
        <v>274000</v>
      </c>
      <c r="ED55" s="615">
        <v>138130</v>
      </c>
      <c r="EE55" s="615">
        <v>412130</v>
      </c>
      <c r="EF55" s="615">
        <v>57900</v>
      </c>
      <c r="EG55" s="615">
        <v>44932</v>
      </c>
      <c r="EH55" s="615">
        <v>0</v>
      </c>
      <c r="EI55" s="615">
        <v>102832</v>
      </c>
      <c r="EJ55" s="615">
        <v>117200</v>
      </c>
      <c r="EK55" s="615">
        <v>632162</v>
      </c>
      <c r="EL55" s="615">
        <v>208065</v>
      </c>
      <c r="EM55" s="110">
        <v>0.24759999999999999</v>
      </c>
      <c r="EN55" s="615">
        <v>0</v>
      </c>
      <c r="EO55" s="615">
        <v>0</v>
      </c>
      <c r="EP55" s="615">
        <v>0</v>
      </c>
      <c r="EQ55" s="615">
        <v>0</v>
      </c>
      <c r="ER55" s="615">
        <v>0</v>
      </c>
      <c r="ES55" s="615">
        <v>0</v>
      </c>
      <c r="ET55" s="614">
        <v>19397</v>
      </c>
      <c r="EU55" s="614">
        <v>151607</v>
      </c>
      <c r="EV55" s="614">
        <v>9840</v>
      </c>
      <c r="EW55" s="614">
        <v>1744</v>
      </c>
      <c r="EX55" s="614">
        <v>11893</v>
      </c>
      <c r="EY55" s="614">
        <v>11561</v>
      </c>
      <c r="EZ55" s="1">
        <v>1</v>
      </c>
      <c r="FA55" s="614">
        <v>5236</v>
      </c>
      <c r="FB55" s="614">
        <v>21401</v>
      </c>
      <c r="FC55" s="614">
        <v>1745</v>
      </c>
      <c r="FD55" s="614">
        <v>17129</v>
      </c>
      <c r="FE55" s="614">
        <v>40275</v>
      </c>
      <c r="FF55" s="614">
        <v>3135</v>
      </c>
      <c r="FG55" s="1">
        <v>85</v>
      </c>
      <c r="FI55" s="614">
        <v>40275</v>
      </c>
      <c r="FJ55" s="1">
        <v>609</v>
      </c>
      <c r="FK55" s="614">
        <v>2782</v>
      </c>
      <c r="FL55" s="1">
        <v>77</v>
      </c>
      <c r="FM55" s="1">
        <v>2</v>
      </c>
      <c r="FN55" s="1">
        <v>89</v>
      </c>
      <c r="FO55" s="1">
        <v>91</v>
      </c>
      <c r="FP55" s="614">
        <v>43153</v>
      </c>
      <c r="FQ55" s="614">
        <v>3563</v>
      </c>
      <c r="FR55" s="1">
        <v>0</v>
      </c>
      <c r="FS55" s="1">
        <v>0</v>
      </c>
      <c r="FT55" s="614">
        <v>11162</v>
      </c>
      <c r="FU55" s="614">
        <v>3168</v>
      </c>
      <c r="FV55" s="1">
        <v>997</v>
      </c>
      <c r="FX55" s="614">
        <v>29733</v>
      </c>
      <c r="FY55" s="614">
        <v>2815</v>
      </c>
      <c r="FZ55" s="1">
        <v>284</v>
      </c>
      <c r="GA55" s="1">
        <v>0</v>
      </c>
      <c r="GF55" s="1">
        <v>0</v>
      </c>
      <c r="GG55" s="614">
        <v>9578</v>
      </c>
      <c r="GH55" s="1">
        <v>50</v>
      </c>
      <c r="GI55" s="1">
        <v>50</v>
      </c>
      <c r="GJ55" s="614">
        <v>84048</v>
      </c>
      <c r="GK55" s="614">
        <v>19124</v>
      </c>
      <c r="GL55" s="614">
        <v>1331</v>
      </c>
      <c r="GM55" s="1">
        <v>50</v>
      </c>
      <c r="GN55" s="1">
        <v>53</v>
      </c>
      <c r="GP55" s="614">
        <v>16177</v>
      </c>
      <c r="GQ55" s="614">
        <v>2735</v>
      </c>
      <c r="GR55" s="614">
        <v>20924</v>
      </c>
      <c r="GS55" s="614">
        <v>7200</v>
      </c>
      <c r="GT55" s="1">
        <v>34</v>
      </c>
      <c r="GU55" s="614">
        <v>4333</v>
      </c>
      <c r="GV55" s="614">
        <v>23377</v>
      </c>
      <c r="GW55" s="614">
        <v>2769</v>
      </c>
      <c r="GX55" s="614">
        <v>25257</v>
      </c>
      <c r="GY55" s="614">
        <v>51403</v>
      </c>
      <c r="GZ55" s="1">
        <v>347</v>
      </c>
      <c r="HA55" s="614">
        <v>54226</v>
      </c>
      <c r="HB55" s="614">
        <v>1418</v>
      </c>
      <c r="HC55" s="614">
        <v>10843</v>
      </c>
      <c r="HD55" s="614">
        <v>2476</v>
      </c>
      <c r="HE55" s="1">
        <v>39</v>
      </c>
      <c r="HF55" s="614">
        <v>12300</v>
      </c>
      <c r="HG55" s="614">
        <v>66526</v>
      </c>
      <c r="HH55" s="1">
        <v>60</v>
      </c>
      <c r="HI55" s="614">
        <v>4063</v>
      </c>
      <c r="HJ55" s="614">
        <v>4123</v>
      </c>
      <c r="HK55" s="1">
        <v>131</v>
      </c>
      <c r="HL55" s="1">
        <v>731</v>
      </c>
      <c r="HM55" s="1">
        <v>862</v>
      </c>
      <c r="HN55" s="1">
        <v>0</v>
      </c>
      <c r="HO55" s="1">
        <v>5</v>
      </c>
      <c r="HP55" s="1">
        <v>5</v>
      </c>
      <c r="HQ55" s="1">
        <v>279</v>
      </c>
      <c r="HR55" s="614">
        <v>5269</v>
      </c>
      <c r="HS55" s="614">
        <v>3349</v>
      </c>
      <c r="HT55" s="614">
        <v>13265</v>
      </c>
      <c r="HU55" s="614">
        <v>16614</v>
      </c>
      <c r="HV55" s="614">
        <v>21883</v>
      </c>
      <c r="HW55" s="614">
        <v>2280</v>
      </c>
      <c r="HX55" s="614">
        <v>13128</v>
      </c>
      <c r="HY55" s="614">
        <v>71795</v>
      </c>
      <c r="HZ55" s="614">
        <v>71795</v>
      </c>
      <c r="IA55" s="614">
        <v>88409</v>
      </c>
      <c r="IB55" s="614">
        <v>29150</v>
      </c>
      <c r="IC55" s="1">
        <v>20</v>
      </c>
      <c r="IF55" s="1">
        <v>1</v>
      </c>
      <c r="IG55" s="110">
        <v>2.7099999999999999E-2</v>
      </c>
      <c r="IH55" s="110">
        <v>5.9999999999999995E-4</v>
      </c>
      <c r="II55" s="110">
        <v>0.68959999999999999</v>
      </c>
      <c r="IJ55" s="110">
        <v>0</v>
      </c>
      <c r="IK55" s="110">
        <v>0.5544</v>
      </c>
      <c r="IL55" s="110">
        <v>5.9999999999999995E-4</v>
      </c>
      <c r="IM55" s="110">
        <v>0.26569999999999999</v>
      </c>
      <c r="IN55" s="110">
        <v>0.13020000000000001</v>
      </c>
      <c r="IO55" s="110">
        <v>0.40600000000000003</v>
      </c>
      <c r="IP55" s="110">
        <v>0.30980000000000002</v>
      </c>
      <c r="IQ55" s="110">
        <v>0.92659999999999998</v>
      </c>
      <c r="IR55" s="110">
        <v>7.3400000000000007E-2</v>
      </c>
      <c r="IS55" s="614">
        <v>14271</v>
      </c>
      <c r="IT55" s="1">
        <v>16</v>
      </c>
      <c r="IU55" s="614">
        <v>14287</v>
      </c>
      <c r="IV55" s="110">
        <v>1.33</v>
      </c>
      <c r="IW55" s="614">
        <v>79251</v>
      </c>
      <c r="IY55" s="1">
        <v>156</v>
      </c>
      <c r="IZ55" s="1">
        <v>21</v>
      </c>
      <c r="JA55" s="1">
        <v>149</v>
      </c>
      <c r="JB55" s="1">
        <v>11</v>
      </c>
      <c r="JC55" s="1">
        <v>6</v>
      </c>
      <c r="JD55" s="1">
        <v>136</v>
      </c>
      <c r="JE55" s="1">
        <v>167</v>
      </c>
      <c r="JF55" s="1">
        <v>27</v>
      </c>
      <c r="JG55" s="1">
        <v>285</v>
      </c>
      <c r="JH55" s="1">
        <v>479</v>
      </c>
      <c r="JI55" s="1">
        <v>326</v>
      </c>
      <c r="JJ55" s="1">
        <v>153</v>
      </c>
      <c r="JK55" s="1">
        <v>28</v>
      </c>
      <c r="JL55" s="1">
        <v>92</v>
      </c>
      <c r="JM55" s="1">
        <v>71</v>
      </c>
      <c r="JN55" s="614">
        <v>1425</v>
      </c>
      <c r="JO55" s="1">
        <v>221</v>
      </c>
      <c r="JP55" s="614">
        <v>5358</v>
      </c>
      <c r="JQ55" s="1">
        <v>25</v>
      </c>
      <c r="JR55" s="1">
        <v>352</v>
      </c>
      <c r="JS55" s="1">
        <v>48</v>
      </c>
      <c r="JT55" s="614">
        <v>2042</v>
      </c>
      <c r="JU55" s="614">
        <v>2605</v>
      </c>
      <c r="JV55" s="614">
        <v>1310</v>
      </c>
      <c r="JW55" s="614">
        <v>3784</v>
      </c>
      <c r="JX55" s="1">
        <v>588</v>
      </c>
      <c r="JY55" s="1">
        <v>510</v>
      </c>
      <c r="JZ55" s="614">
        <v>4447</v>
      </c>
      <c r="KA55" s="614">
        <v>3193</v>
      </c>
      <c r="KB55" s="614">
        <v>1820</v>
      </c>
      <c r="KC55" s="614">
        <v>8231</v>
      </c>
      <c r="KD55" s="614">
        <v>13244</v>
      </c>
      <c r="KE55" s="614">
        <v>7699</v>
      </c>
      <c r="KF55" s="614">
        <v>5545</v>
      </c>
      <c r="KG55" s="1">
        <v>27.65</v>
      </c>
      <c r="KH55" s="1">
        <v>19.12</v>
      </c>
      <c r="KI55" s="1">
        <v>28.88</v>
      </c>
      <c r="KJ55" s="1">
        <v>0.24</v>
      </c>
      <c r="KK55" s="1">
        <v>0.62</v>
      </c>
      <c r="KL55" s="1">
        <v>0.35</v>
      </c>
      <c r="KM55" s="1">
        <v>0.06</v>
      </c>
      <c r="KN55" s="1">
        <v>0.59</v>
      </c>
      <c r="KO55" s="1">
        <v>0.68</v>
      </c>
      <c r="KP55" s="1">
        <v>0.32</v>
      </c>
      <c r="KQ55" s="1">
        <v>0.14000000000000001</v>
      </c>
      <c r="KR55" s="1">
        <v>67.41</v>
      </c>
      <c r="KS55" s="1">
        <v>0</v>
      </c>
      <c r="KU55" s="1">
        <v>74</v>
      </c>
      <c r="KV55" s="614">
        <v>1841</v>
      </c>
      <c r="KW55" s="614">
        <v>5003</v>
      </c>
      <c r="KX55" s="614">
        <v>3634</v>
      </c>
      <c r="KY55" s="1">
        <v>11</v>
      </c>
      <c r="KZ55" s="1">
        <v>29</v>
      </c>
      <c r="LA55" s="614">
        <v>13529</v>
      </c>
      <c r="LC55" s="614">
        <v>23249</v>
      </c>
      <c r="LD55" s="614">
        <v>21170</v>
      </c>
      <c r="LG55" s="1" t="s">
        <v>98</v>
      </c>
      <c r="LH55" s="1" t="s">
        <v>1358</v>
      </c>
      <c r="LI55" s="1" t="s">
        <v>1916</v>
      </c>
      <c r="LJ55" s="1" t="s">
        <v>1917</v>
      </c>
      <c r="LK55" s="1">
        <v>28086</v>
      </c>
      <c r="LL55" s="1">
        <v>3414</v>
      </c>
      <c r="LM55" s="1" t="s">
        <v>1916</v>
      </c>
      <c r="LN55" s="1" t="s">
        <v>1917</v>
      </c>
      <c r="LO55" s="1">
        <v>28086</v>
      </c>
      <c r="LP55" s="1">
        <v>3414</v>
      </c>
      <c r="LQ55" s="1" t="s">
        <v>1585</v>
      </c>
      <c r="LR55" s="1">
        <v>7047392371</v>
      </c>
      <c r="LS55" s="1">
        <v>7047344499</v>
      </c>
      <c r="LT55" s="614">
        <v>13457</v>
      </c>
      <c r="LU55" s="1">
        <v>7.75</v>
      </c>
      <c r="LW55" s="614">
        <v>2704</v>
      </c>
      <c r="LX55" s="1">
        <v>52</v>
      </c>
      <c r="MA55" s="1">
        <v>2</v>
      </c>
      <c r="MB55" s="1" t="s">
        <v>1925</v>
      </c>
      <c r="MC55" s="1">
        <v>0</v>
      </c>
      <c r="MD55" s="1" t="s">
        <v>1360</v>
      </c>
      <c r="ME55" s="1">
        <v>11.3</v>
      </c>
      <c r="MF55" s="1">
        <v>92.43</v>
      </c>
    </row>
    <row r="56" spans="1:344" x14ac:dyDescent="0.3">
      <c r="A56" s="1" t="s">
        <v>101</v>
      </c>
      <c r="B56" s="1" t="s">
        <v>1926</v>
      </c>
      <c r="C56" s="1" t="s">
        <v>1338</v>
      </c>
      <c r="D56" s="1" t="s">
        <v>1339</v>
      </c>
      <c r="E56" s="1" t="s">
        <v>1340</v>
      </c>
      <c r="F56" s="1" t="s">
        <v>1341</v>
      </c>
      <c r="G56" s="1" t="s">
        <v>1342</v>
      </c>
      <c r="H56" s="1" t="s">
        <v>1343</v>
      </c>
      <c r="I56" s="614">
        <v>59337</v>
      </c>
      <c r="J56" s="1" t="s">
        <v>1344</v>
      </c>
      <c r="K56" s="1">
        <v>423</v>
      </c>
      <c r="L56" s="1">
        <v>17</v>
      </c>
      <c r="M56" s="1">
        <v>65</v>
      </c>
      <c r="N56" s="1">
        <v>12</v>
      </c>
      <c r="O56" s="614">
        <v>2226</v>
      </c>
      <c r="P56" s="1">
        <v>112</v>
      </c>
      <c r="Q56" s="614">
        <v>10022</v>
      </c>
      <c r="R56" s="1">
        <v>965</v>
      </c>
      <c r="S56" s="614">
        <v>74970</v>
      </c>
      <c r="T56" s="614">
        <v>3220</v>
      </c>
      <c r="W56" s="1">
        <v>1</v>
      </c>
      <c r="X56" s="1" t="s">
        <v>1927</v>
      </c>
      <c r="Y56" s="1" t="s">
        <v>1928</v>
      </c>
      <c r="Z56" s="1">
        <v>27330</v>
      </c>
      <c r="AA56" s="1">
        <v>4399</v>
      </c>
      <c r="AB56" s="1" t="s">
        <v>1927</v>
      </c>
      <c r="AC56" s="1" t="s">
        <v>1928</v>
      </c>
      <c r="AD56" s="1">
        <v>27330</v>
      </c>
      <c r="AE56" s="1">
        <v>2</v>
      </c>
      <c r="AF56" s="1" t="s">
        <v>100</v>
      </c>
      <c r="AH56" s="1" t="s">
        <v>6</v>
      </c>
      <c r="AI56" s="1" t="s">
        <v>1929</v>
      </c>
      <c r="AJ56" s="1" t="s">
        <v>1930</v>
      </c>
      <c r="AK56" s="1" t="s">
        <v>1931</v>
      </c>
      <c r="AL56" s="1" t="s">
        <v>1932</v>
      </c>
      <c r="AM56" s="1" t="s">
        <v>1933</v>
      </c>
      <c r="AN56" s="1" t="s">
        <v>1930</v>
      </c>
      <c r="AO56" s="1" t="s">
        <v>1934</v>
      </c>
      <c r="AP56" s="1" t="s">
        <v>1931</v>
      </c>
      <c r="AQ56" s="1" t="s">
        <v>1932</v>
      </c>
      <c r="AR56" s="1" t="s">
        <v>1933</v>
      </c>
      <c r="AS56" s="1" t="s">
        <v>1935</v>
      </c>
      <c r="AT56" s="1">
        <v>0</v>
      </c>
      <c r="AU56" s="1">
        <v>0</v>
      </c>
      <c r="AV56" s="1">
        <v>0</v>
      </c>
      <c r="AW56" s="616">
        <v>42917</v>
      </c>
      <c r="AX56" s="616">
        <v>43281</v>
      </c>
      <c r="AY56" s="1">
        <v>1</v>
      </c>
      <c r="AZ56" s="1">
        <v>1</v>
      </c>
      <c r="BA56" s="1">
        <v>0</v>
      </c>
      <c r="BB56" s="1">
        <v>2</v>
      </c>
      <c r="BC56" s="1">
        <v>4</v>
      </c>
      <c r="BE56" s="614">
        <v>3838</v>
      </c>
      <c r="BF56" s="1">
        <v>3</v>
      </c>
      <c r="BG56" s="1">
        <v>0</v>
      </c>
      <c r="BH56" s="1">
        <v>3</v>
      </c>
      <c r="BI56" s="1">
        <v>6.23</v>
      </c>
      <c r="BJ56" s="1">
        <v>9.23</v>
      </c>
      <c r="BK56" s="110">
        <v>0.32500000000000001</v>
      </c>
      <c r="BL56" s="1">
        <v>312</v>
      </c>
      <c r="BM56" s="615">
        <v>67500</v>
      </c>
      <c r="CC56" s="615">
        <v>41538</v>
      </c>
      <c r="CD56" s="615">
        <v>53792</v>
      </c>
      <c r="CE56" s="615">
        <v>41538</v>
      </c>
      <c r="CZ56" s="615">
        <v>37966</v>
      </c>
      <c r="DA56" s="615">
        <v>60366</v>
      </c>
      <c r="DB56" s="615">
        <v>38725</v>
      </c>
      <c r="DK56" s="615">
        <v>25329</v>
      </c>
      <c r="DL56" s="615">
        <v>40273</v>
      </c>
      <c r="DM56" s="615">
        <v>31000</v>
      </c>
      <c r="DR56" s="615">
        <v>0</v>
      </c>
      <c r="DS56" s="615">
        <v>460203</v>
      </c>
      <c r="DT56" s="615">
        <v>460203</v>
      </c>
      <c r="DU56" s="615">
        <v>114800</v>
      </c>
      <c r="DV56" s="615">
        <v>0</v>
      </c>
      <c r="DW56" s="615">
        <v>114800</v>
      </c>
      <c r="DX56" s="615">
        <v>0</v>
      </c>
      <c r="DY56" s="615">
        <v>0</v>
      </c>
      <c r="DZ56" s="615">
        <v>0</v>
      </c>
      <c r="EA56" s="615">
        <v>18073</v>
      </c>
      <c r="EB56" s="615">
        <v>593076</v>
      </c>
      <c r="EC56" s="615">
        <v>341475</v>
      </c>
      <c r="ED56" s="615">
        <v>87265</v>
      </c>
      <c r="EE56" s="615">
        <v>428740</v>
      </c>
      <c r="EF56" s="615">
        <v>57594</v>
      </c>
      <c r="EG56" s="615">
        <v>6000</v>
      </c>
      <c r="EH56" s="615">
        <v>16032</v>
      </c>
      <c r="EI56" s="615">
        <v>79626</v>
      </c>
      <c r="EJ56" s="615">
        <v>84710</v>
      </c>
      <c r="EK56" s="615">
        <v>593076</v>
      </c>
      <c r="EL56" s="615">
        <v>0</v>
      </c>
      <c r="EM56" s="110">
        <v>0</v>
      </c>
      <c r="EN56" s="615">
        <v>23340</v>
      </c>
      <c r="EO56" s="615">
        <v>0</v>
      </c>
      <c r="EP56" s="615">
        <v>0</v>
      </c>
      <c r="EQ56" s="615">
        <v>0</v>
      </c>
      <c r="ER56" s="615">
        <v>23340</v>
      </c>
      <c r="ES56" s="615">
        <v>23340</v>
      </c>
      <c r="ET56" s="614">
        <v>14877</v>
      </c>
      <c r="EU56" s="614">
        <v>215987</v>
      </c>
      <c r="EV56" s="614">
        <v>33259</v>
      </c>
      <c r="EW56" s="614">
        <v>1506</v>
      </c>
      <c r="EX56" s="614">
        <v>18903</v>
      </c>
      <c r="EY56" s="614">
        <v>41598</v>
      </c>
      <c r="EZ56" s="1">
        <v>241</v>
      </c>
      <c r="FA56" s="614">
        <v>16779</v>
      </c>
      <c r="FB56" s="614">
        <v>74857</v>
      </c>
      <c r="FC56" s="614">
        <v>1747</v>
      </c>
      <c r="FD56" s="614">
        <v>35682</v>
      </c>
      <c r="FE56" s="614">
        <v>112286</v>
      </c>
      <c r="FF56" s="1">
        <v>135</v>
      </c>
      <c r="FG56" s="1">
        <v>99</v>
      </c>
      <c r="FI56" s="614">
        <v>112286</v>
      </c>
      <c r="FJ56" s="614">
        <v>3310</v>
      </c>
      <c r="FK56" s="614">
        <v>5189</v>
      </c>
      <c r="FL56" s="1">
        <v>4</v>
      </c>
      <c r="FM56" s="1">
        <v>0</v>
      </c>
      <c r="FN56" s="1">
        <v>89</v>
      </c>
      <c r="FO56" s="1">
        <v>89</v>
      </c>
      <c r="FP56" s="614">
        <v>43153</v>
      </c>
      <c r="FQ56" s="614">
        <v>3563</v>
      </c>
      <c r="FR56" s="1">
        <v>0</v>
      </c>
      <c r="FS56" s="1">
        <v>0</v>
      </c>
      <c r="FT56" s="614">
        <v>11162</v>
      </c>
      <c r="FU56" s="614">
        <v>3168</v>
      </c>
      <c r="FV56" s="1">
        <v>997</v>
      </c>
      <c r="FX56" s="614">
        <v>29733</v>
      </c>
      <c r="FY56" s="614">
        <v>2815</v>
      </c>
      <c r="FZ56" s="1">
        <v>284</v>
      </c>
      <c r="GA56" s="1">
        <v>0</v>
      </c>
      <c r="GF56" s="1">
        <v>0</v>
      </c>
      <c r="GG56" s="1">
        <v>0</v>
      </c>
      <c r="GH56" s="1">
        <v>0</v>
      </c>
      <c r="GI56" s="1">
        <v>0</v>
      </c>
      <c r="GJ56" s="614">
        <v>84048</v>
      </c>
      <c r="GK56" s="614">
        <v>9546</v>
      </c>
      <c r="GL56" s="614">
        <v>1281</v>
      </c>
      <c r="GM56" s="1">
        <v>0</v>
      </c>
      <c r="GN56" s="1">
        <v>42</v>
      </c>
      <c r="GP56" s="614">
        <v>34136</v>
      </c>
      <c r="GQ56" s="614">
        <v>2100</v>
      </c>
      <c r="GR56" s="614">
        <v>20461</v>
      </c>
      <c r="GS56" s="614">
        <v>7738</v>
      </c>
      <c r="GT56" s="1">
        <v>312</v>
      </c>
      <c r="GU56" s="614">
        <v>5542</v>
      </c>
      <c r="GV56" s="614">
        <v>41874</v>
      </c>
      <c r="GW56" s="614">
        <v>2412</v>
      </c>
      <c r="GX56" s="614">
        <v>26003</v>
      </c>
      <c r="GY56" s="614">
        <v>70289</v>
      </c>
      <c r="GZ56" s="1">
        <v>302</v>
      </c>
      <c r="HA56" s="614">
        <v>70827</v>
      </c>
      <c r="HB56" s="614">
        <v>5352</v>
      </c>
      <c r="HC56" s="614">
        <v>20088</v>
      </c>
      <c r="HD56" s="1">
        <v>236</v>
      </c>
      <c r="HE56" s="1">
        <v>50</v>
      </c>
      <c r="HF56" s="614">
        <v>25490</v>
      </c>
      <c r="HG56" s="614">
        <v>96317</v>
      </c>
      <c r="HH56" s="1">
        <v>39</v>
      </c>
      <c r="HI56" s="614">
        <v>13333</v>
      </c>
      <c r="HJ56" s="614">
        <v>13372</v>
      </c>
      <c r="HK56" s="1">
        <v>75</v>
      </c>
      <c r="HL56" s="614">
        <v>2449</v>
      </c>
      <c r="HM56" s="614">
        <v>2524</v>
      </c>
      <c r="HN56" s="1">
        <v>0</v>
      </c>
      <c r="HO56" s="1">
        <v>19</v>
      </c>
      <c r="HP56" s="1">
        <v>19</v>
      </c>
      <c r="HQ56" s="1">
        <v>0</v>
      </c>
      <c r="HR56" s="614">
        <v>15915</v>
      </c>
      <c r="HS56" s="1">
        <v>451</v>
      </c>
      <c r="HT56" s="1">
        <v>0</v>
      </c>
      <c r="HU56" s="1">
        <v>451</v>
      </c>
      <c r="HV56" s="614">
        <v>16366</v>
      </c>
      <c r="HW56" s="614">
        <v>7876</v>
      </c>
      <c r="HX56" s="614">
        <v>27983</v>
      </c>
      <c r="HY56" s="614">
        <v>112232</v>
      </c>
      <c r="HZ56" s="614">
        <v>112232</v>
      </c>
      <c r="IA56" s="614">
        <v>112683</v>
      </c>
      <c r="IB56" s="614">
        <v>29473</v>
      </c>
      <c r="IC56" s="1">
        <v>36</v>
      </c>
      <c r="IF56" s="1">
        <v>2</v>
      </c>
      <c r="IG56" s="110">
        <v>0.03</v>
      </c>
      <c r="IH56" s="110">
        <v>5.0000000000000001E-4</v>
      </c>
      <c r="II56" s="110">
        <v>0.43930000000000002</v>
      </c>
      <c r="IJ56" s="110">
        <v>0</v>
      </c>
      <c r="IK56" s="110">
        <v>0.3891</v>
      </c>
      <c r="IL56" s="110">
        <v>4.0000000000000002E-4</v>
      </c>
      <c r="IM56" s="110">
        <v>0.51990000000000003</v>
      </c>
      <c r="IN56" s="110">
        <v>5.9499999999999997E-2</v>
      </c>
      <c r="IO56" s="110">
        <v>0.2626</v>
      </c>
      <c r="IP56" s="110">
        <v>0.56030000000000002</v>
      </c>
      <c r="IQ56" s="110">
        <v>0.85819999999999996</v>
      </c>
      <c r="IR56" s="110">
        <v>0.14180000000000001</v>
      </c>
      <c r="IS56" s="614">
        <v>28826</v>
      </c>
      <c r="IT56" s="614">
        <v>17239</v>
      </c>
      <c r="IU56" s="614">
        <v>46065</v>
      </c>
      <c r="IV56" s="110">
        <v>0.77629999999999999</v>
      </c>
      <c r="IW56" s="614">
        <v>143523</v>
      </c>
      <c r="IY56" s="1">
        <v>88</v>
      </c>
      <c r="IZ56" s="1">
        <v>24</v>
      </c>
      <c r="JA56" s="1">
        <v>218</v>
      </c>
      <c r="JB56" s="1">
        <v>0</v>
      </c>
      <c r="JC56" s="1">
        <v>2</v>
      </c>
      <c r="JD56" s="1">
        <v>156</v>
      </c>
      <c r="JE56" s="1">
        <v>88</v>
      </c>
      <c r="JF56" s="1">
        <v>26</v>
      </c>
      <c r="JG56" s="1">
        <v>374</v>
      </c>
      <c r="JH56" s="1">
        <v>488</v>
      </c>
      <c r="JI56" s="1">
        <v>330</v>
      </c>
      <c r="JJ56" s="1">
        <v>158</v>
      </c>
      <c r="JK56" s="1">
        <v>2</v>
      </c>
      <c r="JL56" s="1">
        <v>10</v>
      </c>
      <c r="JM56" s="1">
        <v>50</v>
      </c>
      <c r="JN56" s="1">
        <v>250</v>
      </c>
      <c r="JO56" s="1">
        <v>52</v>
      </c>
      <c r="JP56" s="1">
        <v>520</v>
      </c>
      <c r="JQ56" s="1">
        <v>0</v>
      </c>
      <c r="JR56" s="1">
        <v>0</v>
      </c>
      <c r="JS56" s="1">
        <v>8</v>
      </c>
      <c r="JT56" s="1">
        <v>160</v>
      </c>
      <c r="JU56" s="1">
        <v>516</v>
      </c>
      <c r="JV56" s="1">
        <v>75</v>
      </c>
      <c r="JW56" s="614">
        <v>6540</v>
      </c>
      <c r="JX56" s="1">
        <v>0</v>
      </c>
      <c r="JY56" s="1">
        <v>40</v>
      </c>
      <c r="JZ56" s="614">
        <v>3900</v>
      </c>
      <c r="KA56" s="1">
        <v>516</v>
      </c>
      <c r="KB56" s="1">
        <v>115</v>
      </c>
      <c r="KC56" s="614">
        <v>10440</v>
      </c>
      <c r="KD56" s="614">
        <v>11071</v>
      </c>
      <c r="KE56" s="614">
        <v>7131</v>
      </c>
      <c r="KF56" s="614">
        <v>3940</v>
      </c>
      <c r="KG56" s="1">
        <v>22.69</v>
      </c>
      <c r="KH56" s="1">
        <v>5.86</v>
      </c>
      <c r="KI56" s="1">
        <v>27.91</v>
      </c>
      <c r="KJ56" s="1">
        <v>0.05</v>
      </c>
      <c r="KK56" s="1">
        <v>0.94</v>
      </c>
      <c r="KL56" s="1">
        <v>0.18</v>
      </c>
      <c r="KM56" s="1">
        <v>0.05</v>
      </c>
      <c r="KN56" s="1">
        <v>0.77</v>
      </c>
      <c r="KO56" s="1">
        <v>0.68</v>
      </c>
      <c r="KP56" s="1">
        <v>0.32</v>
      </c>
      <c r="KQ56" s="1">
        <v>0.01</v>
      </c>
      <c r="KR56" s="1">
        <v>4.42</v>
      </c>
      <c r="KS56" s="614">
        <v>25064</v>
      </c>
      <c r="KU56" s="1">
        <v>366</v>
      </c>
      <c r="KV56" s="614">
        <v>3400</v>
      </c>
      <c r="KW56" s="614">
        <v>6527</v>
      </c>
      <c r="KX56" s="614">
        <v>2851</v>
      </c>
      <c r="KY56" s="1">
        <v>13</v>
      </c>
      <c r="KZ56" s="1">
        <v>26</v>
      </c>
      <c r="LA56" s="614">
        <v>50440</v>
      </c>
      <c r="LC56" s="614">
        <v>52780</v>
      </c>
      <c r="LG56" s="1" t="s">
        <v>1936</v>
      </c>
      <c r="LH56" s="1" t="s">
        <v>1374</v>
      </c>
      <c r="LI56" s="1" t="s">
        <v>1927</v>
      </c>
      <c r="LJ56" s="1" t="s">
        <v>1928</v>
      </c>
      <c r="LK56" s="1">
        <v>27330</v>
      </c>
      <c r="LL56" s="1">
        <v>4399</v>
      </c>
      <c r="LM56" s="1" t="s">
        <v>1927</v>
      </c>
      <c r="LN56" s="1" t="s">
        <v>1928</v>
      </c>
      <c r="LO56" s="1">
        <v>27330</v>
      </c>
      <c r="LP56" s="1">
        <v>4399</v>
      </c>
      <c r="LQ56" s="1" t="s">
        <v>1929</v>
      </c>
      <c r="LR56" s="1">
        <v>9197184665</v>
      </c>
      <c r="LS56" s="1">
        <v>9197751832</v>
      </c>
      <c r="LT56" s="614">
        <v>19578</v>
      </c>
      <c r="LU56" s="1">
        <v>9.1999999999999993</v>
      </c>
      <c r="LW56" s="614">
        <v>3838</v>
      </c>
      <c r="LX56" s="1">
        <v>52</v>
      </c>
      <c r="MA56" s="1">
        <v>2</v>
      </c>
      <c r="MB56" s="1" t="s">
        <v>1937</v>
      </c>
      <c r="MC56" s="1">
        <v>0</v>
      </c>
      <c r="MD56" s="1" t="s">
        <v>1360</v>
      </c>
      <c r="ME56" s="1">
        <v>91</v>
      </c>
      <c r="MF56" s="1">
        <v>94</v>
      </c>
    </row>
    <row r="57" spans="1:344" x14ac:dyDescent="0.3">
      <c r="BE57" s="1">
        <v>0</v>
      </c>
      <c r="LT57" s="1">
        <v>0</v>
      </c>
      <c r="LU57" s="1">
        <v>0</v>
      </c>
      <c r="LW57" s="1">
        <v>0</v>
      </c>
    </row>
    <row r="58" spans="1:344" x14ac:dyDescent="0.3">
      <c r="A58" s="1" t="s">
        <v>103</v>
      </c>
      <c r="B58" s="1" t="s">
        <v>1938</v>
      </c>
      <c r="C58" s="1" t="s">
        <v>1338</v>
      </c>
      <c r="D58" s="1" t="s">
        <v>1939</v>
      </c>
      <c r="E58" s="1" t="s">
        <v>1387</v>
      </c>
      <c r="F58" s="1" t="s">
        <v>1341</v>
      </c>
      <c r="G58" s="1" t="s">
        <v>1342</v>
      </c>
      <c r="H58" s="1" t="s">
        <v>1343</v>
      </c>
      <c r="I58" s="614">
        <v>83251</v>
      </c>
      <c r="J58" s="1" t="s">
        <v>1344</v>
      </c>
      <c r="K58" s="1">
        <v>186</v>
      </c>
      <c r="L58" s="1">
        <v>36</v>
      </c>
      <c r="M58" s="1">
        <v>22</v>
      </c>
      <c r="N58" s="1">
        <v>16</v>
      </c>
      <c r="O58" s="614">
        <v>1328</v>
      </c>
      <c r="P58" s="1">
        <v>298</v>
      </c>
      <c r="Q58" s="614">
        <v>7994</v>
      </c>
      <c r="R58" s="614">
        <v>3011</v>
      </c>
      <c r="S58" s="614">
        <v>41337</v>
      </c>
      <c r="T58" s="614">
        <v>6385</v>
      </c>
      <c r="W58" s="1">
        <v>2</v>
      </c>
      <c r="X58" s="1" t="s">
        <v>1940</v>
      </c>
      <c r="Y58" s="1" t="s">
        <v>1941</v>
      </c>
      <c r="Z58" s="1">
        <v>28092</v>
      </c>
      <c r="AA58" s="1">
        <v>3416</v>
      </c>
      <c r="AB58" s="1" t="s">
        <v>1940</v>
      </c>
      <c r="AC58" s="1" t="s">
        <v>1941</v>
      </c>
      <c r="AD58" s="1">
        <v>28092</v>
      </c>
      <c r="AE58" s="1">
        <v>3</v>
      </c>
      <c r="AF58" s="1" t="s">
        <v>102</v>
      </c>
      <c r="AH58" s="1" t="s">
        <v>6</v>
      </c>
      <c r="AI58" s="1" t="s">
        <v>1942</v>
      </c>
      <c r="AJ58" s="1" t="s">
        <v>1943</v>
      </c>
      <c r="AK58" s="1" t="s">
        <v>1944</v>
      </c>
      <c r="AL58" s="1" t="s">
        <v>1945</v>
      </c>
      <c r="AM58" s="1" t="s">
        <v>1946</v>
      </c>
      <c r="AN58" s="1" t="s">
        <v>1947</v>
      </c>
      <c r="AO58" s="1" t="s">
        <v>1948</v>
      </c>
      <c r="AP58" s="1" t="s">
        <v>1949</v>
      </c>
      <c r="AQ58" s="1" t="s">
        <v>1945</v>
      </c>
      <c r="AR58" s="1" t="s">
        <v>1950</v>
      </c>
      <c r="AS58" s="1" t="s">
        <v>1951</v>
      </c>
      <c r="AT58" s="1">
        <v>0</v>
      </c>
      <c r="AU58" s="1">
        <v>0</v>
      </c>
      <c r="AV58" s="1">
        <v>0</v>
      </c>
      <c r="AW58" s="616">
        <v>42917</v>
      </c>
      <c r="AX58" s="616">
        <v>43281</v>
      </c>
      <c r="AY58" s="1">
        <v>1</v>
      </c>
      <c r="AZ58" s="1">
        <v>2</v>
      </c>
      <c r="BA58" s="1">
        <v>0</v>
      </c>
      <c r="BB58" s="1">
        <v>1</v>
      </c>
      <c r="BC58" s="1">
        <v>4</v>
      </c>
      <c r="BE58" s="614">
        <v>7508</v>
      </c>
      <c r="BF58" s="1">
        <v>3</v>
      </c>
      <c r="BG58" s="1">
        <v>1</v>
      </c>
      <c r="BH58" s="1">
        <v>4</v>
      </c>
      <c r="BI58" s="1">
        <v>19</v>
      </c>
      <c r="BJ58" s="1">
        <v>23</v>
      </c>
      <c r="BK58" s="110">
        <v>0.13039999999999999</v>
      </c>
      <c r="BL58" s="1">
        <v>736</v>
      </c>
      <c r="BM58" s="615">
        <v>81732</v>
      </c>
      <c r="BP58" s="1">
        <v>0</v>
      </c>
      <c r="BQ58" s="615">
        <v>34756</v>
      </c>
      <c r="BR58" s="615">
        <v>50419</v>
      </c>
      <c r="BS58" s="615">
        <v>41385</v>
      </c>
      <c r="BU58" s="615">
        <v>0</v>
      </c>
      <c r="BV58" s="615">
        <v>0</v>
      </c>
      <c r="BW58" s="615">
        <v>0</v>
      </c>
      <c r="BY58" s="615">
        <v>0</v>
      </c>
      <c r="BZ58" s="615">
        <v>0</v>
      </c>
      <c r="CA58" s="1">
        <v>0</v>
      </c>
      <c r="CC58" s="615">
        <v>41142</v>
      </c>
      <c r="CD58" s="615">
        <v>41142</v>
      </c>
      <c r="CE58" s="615">
        <v>41142</v>
      </c>
      <c r="CG58" s="615">
        <v>0</v>
      </c>
      <c r="CH58" s="615">
        <v>0</v>
      </c>
      <c r="CI58" s="1">
        <v>0</v>
      </c>
      <c r="CK58" s="615">
        <v>0</v>
      </c>
      <c r="CL58" s="615">
        <v>0</v>
      </c>
      <c r="CM58" s="615">
        <v>0</v>
      </c>
      <c r="CN58" s="615">
        <v>0</v>
      </c>
      <c r="CO58" s="615">
        <v>0</v>
      </c>
      <c r="CP58" s="615">
        <v>0</v>
      </c>
      <c r="CR58" s="615">
        <v>0</v>
      </c>
      <c r="CS58" s="615">
        <v>0</v>
      </c>
      <c r="CT58" s="615">
        <v>0</v>
      </c>
      <c r="CV58" s="615">
        <v>0</v>
      </c>
      <c r="CW58" s="615">
        <v>0</v>
      </c>
      <c r="CX58" s="615">
        <v>0</v>
      </c>
      <c r="CZ58" s="615">
        <v>0</v>
      </c>
      <c r="DA58" s="615">
        <v>0</v>
      </c>
      <c r="DB58" s="615">
        <v>0</v>
      </c>
      <c r="DD58" s="615">
        <v>0</v>
      </c>
      <c r="DE58" s="615">
        <v>0</v>
      </c>
      <c r="DF58" s="615">
        <v>0</v>
      </c>
      <c r="DG58" s="615">
        <v>0</v>
      </c>
      <c r="DH58" s="615">
        <v>0</v>
      </c>
      <c r="DI58" s="615">
        <v>0</v>
      </c>
      <c r="DK58" s="615">
        <v>26100</v>
      </c>
      <c r="DL58" s="615">
        <v>29850</v>
      </c>
      <c r="DM58" s="615">
        <v>27975</v>
      </c>
      <c r="DO58" s="615">
        <v>0</v>
      </c>
      <c r="DP58" s="615">
        <v>0</v>
      </c>
      <c r="DQ58" s="615">
        <v>0</v>
      </c>
      <c r="DR58" s="615">
        <v>0</v>
      </c>
      <c r="DS58" s="615">
        <v>1288296</v>
      </c>
      <c r="DT58" s="615">
        <v>1288296</v>
      </c>
      <c r="DU58" s="615">
        <v>121616</v>
      </c>
      <c r="DV58" s="615">
        <v>0</v>
      </c>
      <c r="DW58" s="615">
        <v>121616</v>
      </c>
      <c r="DX58" s="615">
        <v>57822</v>
      </c>
      <c r="DY58" s="615">
        <v>0</v>
      </c>
      <c r="DZ58" s="615">
        <v>57822</v>
      </c>
      <c r="EA58" s="615">
        <v>3301</v>
      </c>
      <c r="EB58" s="615">
        <v>1471035</v>
      </c>
      <c r="EC58" s="615">
        <v>618931</v>
      </c>
      <c r="ED58" s="615">
        <v>249854</v>
      </c>
      <c r="EE58" s="615">
        <v>868785</v>
      </c>
      <c r="EF58" s="615">
        <v>174183</v>
      </c>
      <c r="EG58" s="615">
        <v>68443</v>
      </c>
      <c r="EH58" s="615">
        <v>17790</v>
      </c>
      <c r="EI58" s="615">
        <v>260416</v>
      </c>
      <c r="EJ58" s="615">
        <v>313123</v>
      </c>
      <c r="EK58" s="615">
        <v>1442324</v>
      </c>
      <c r="EL58" s="615">
        <v>28711</v>
      </c>
      <c r="EM58" s="110">
        <v>1.95E-2</v>
      </c>
      <c r="EN58" s="615">
        <v>61132</v>
      </c>
      <c r="EO58" s="615">
        <v>0</v>
      </c>
      <c r="EP58" s="615">
        <v>0</v>
      </c>
      <c r="EQ58" s="615">
        <v>0</v>
      </c>
      <c r="ER58" s="615">
        <v>61132</v>
      </c>
      <c r="ES58" s="615">
        <v>61132</v>
      </c>
      <c r="ET58" s="614">
        <v>45887</v>
      </c>
      <c r="EU58" s="614">
        <v>279106</v>
      </c>
      <c r="EV58" s="614">
        <v>26324</v>
      </c>
      <c r="EW58" s="614">
        <v>6475</v>
      </c>
      <c r="EX58" s="614">
        <v>16806</v>
      </c>
      <c r="EY58" s="614">
        <v>47781</v>
      </c>
      <c r="EZ58" s="1">
        <v>0</v>
      </c>
      <c r="FA58" s="614">
        <v>23568</v>
      </c>
      <c r="FB58" s="614">
        <v>74105</v>
      </c>
      <c r="FC58" s="614">
        <v>6475</v>
      </c>
      <c r="FD58" s="614">
        <v>40374</v>
      </c>
      <c r="FE58" s="614">
        <v>120954</v>
      </c>
      <c r="FF58" s="1">
        <v>0</v>
      </c>
      <c r="FG58" s="1">
        <v>164</v>
      </c>
      <c r="FI58" s="614">
        <v>120954</v>
      </c>
      <c r="FJ58" s="614">
        <v>8846</v>
      </c>
      <c r="FK58" s="614">
        <v>14247</v>
      </c>
      <c r="FL58" s="1">
        <v>232</v>
      </c>
      <c r="FM58" s="1">
        <v>6</v>
      </c>
      <c r="FN58" s="1">
        <v>89</v>
      </c>
      <c r="FO58" s="1">
        <v>95</v>
      </c>
      <c r="FP58" s="614">
        <v>43153</v>
      </c>
      <c r="FQ58" s="614">
        <v>3563</v>
      </c>
      <c r="FR58" s="1">
        <v>0</v>
      </c>
      <c r="FS58" s="1">
        <v>0</v>
      </c>
      <c r="FT58" s="614">
        <v>11162</v>
      </c>
      <c r="FU58" s="614">
        <v>3168</v>
      </c>
      <c r="FV58" s="1">
        <v>997</v>
      </c>
      <c r="GA58" s="1">
        <v>0</v>
      </c>
      <c r="GB58" s="614">
        <v>49784</v>
      </c>
      <c r="GC58" s="614">
        <v>18719</v>
      </c>
      <c r="GD58" s="1">
        <v>512</v>
      </c>
      <c r="GF58" s="614">
        <v>3312</v>
      </c>
      <c r="GG58" s="1">
        <v>0</v>
      </c>
      <c r="GH58" s="1">
        <v>0</v>
      </c>
      <c r="GI58" s="1">
        <v>198</v>
      </c>
      <c r="GJ58" s="614">
        <v>107411</v>
      </c>
      <c r="GK58" s="614">
        <v>25450</v>
      </c>
      <c r="GL58" s="614">
        <v>1509</v>
      </c>
      <c r="GM58" s="1">
        <v>198</v>
      </c>
      <c r="GN58" s="1">
        <v>19</v>
      </c>
      <c r="GP58" s="614">
        <v>58083</v>
      </c>
      <c r="GQ58" s="614">
        <v>5604</v>
      </c>
      <c r="GR58" s="614">
        <v>63504</v>
      </c>
      <c r="GS58" s="614">
        <v>15852</v>
      </c>
      <c r="GT58" s="1">
        <v>0</v>
      </c>
      <c r="GU58" s="614">
        <v>14550</v>
      </c>
      <c r="GV58" s="614">
        <v>73935</v>
      </c>
      <c r="GW58" s="614">
        <v>5604</v>
      </c>
      <c r="GX58" s="614">
        <v>78054</v>
      </c>
      <c r="GY58" s="614">
        <v>157593</v>
      </c>
      <c r="GZ58" s="1">
        <v>0</v>
      </c>
      <c r="HA58" s="614">
        <v>157593</v>
      </c>
      <c r="HB58" s="614">
        <v>9486</v>
      </c>
      <c r="HC58" s="614">
        <v>21014</v>
      </c>
      <c r="HD58" s="1">
        <v>0</v>
      </c>
      <c r="HE58" s="1">
        <v>0</v>
      </c>
      <c r="HF58" s="614">
        <v>30500</v>
      </c>
      <c r="HG58" s="614">
        <v>188093</v>
      </c>
      <c r="HH58" s="1">
        <v>85</v>
      </c>
      <c r="HI58" s="614">
        <v>19329</v>
      </c>
      <c r="HJ58" s="614">
        <v>19414</v>
      </c>
      <c r="HK58" s="1">
        <v>91</v>
      </c>
      <c r="HL58" s="614">
        <v>12652</v>
      </c>
      <c r="HM58" s="614">
        <v>12743</v>
      </c>
      <c r="HN58" s="1">
        <v>0</v>
      </c>
      <c r="HO58" s="1">
        <v>126</v>
      </c>
      <c r="HP58" s="1">
        <v>126</v>
      </c>
      <c r="HQ58" s="614">
        <v>1985</v>
      </c>
      <c r="HR58" s="614">
        <v>34268</v>
      </c>
      <c r="HS58" s="614">
        <v>7896</v>
      </c>
      <c r="HT58" s="614">
        <v>17019</v>
      </c>
      <c r="HU58" s="614">
        <v>24915</v>
      </c>
      <c r="HV58" s="614">
        <v>59183</v>
      </c>
      <c r="HW58" s="614">
        <v>22229</v>
      </c>
      <c r="HX58" s="614">
        <v>43369</v>
      </c>
      <c r="HY58" s="614">
        <v>222361</v>
      </c>
      <c r="HZ58" s="614">
        <v>222361</v>
      </c>
      <c r="IA58" s="614">
        <v>247276</v>
      </c>
      <c r="IB58" s="614">
        <v>39518</v>
      </c>
      <c r="IC58" s="1">
        <v>0</v>
      </c>
      <c r="IG58" s="110">
        <v>5.6500000000000002E-2</v>
      </c>
      <c r="IH58" s="110">
        <v>5.9999999999999995E-4</v>
      </c>
      <c r="II58" s="110">
        <v>0.48209999999999997</v>
      </c>
      <c r="IJ58" s="110">
        <v>0</v>
      </c>
      <c r="IK58" s="110">
        <v>0.38479999999999998</v>
      </c>
      <c r="IL58" s="110">
        <v>2.9999999999999997E-4</v>
      </c>
      <c r="IM58" s="110">
        <v>0.43340000000000001</v>
      </c>
      <c r="IN58" s="110">
        <v>0.1229</v>
      </c>
      <c r="IO58" s="110">
        <v>0.1777</v>
      </c>
      <c r="IP58" s="110">
        <v>0.51749999999999996</v>
      </c>
      <c r="IQ58" s="110">
        <v>0.84589999999999999</v>
      </c>
      <c r="IR58" s="110">
        <v>0.15409999999999999</v>
      </c>
      <c r="IS58" s="614">
        <v>44964</v>
      </c>
      <c r="IT58" s="614">
        <v>25668</v>
      </c>
      <c r="IU58" s="614">
        <v>70632</v>
      </c>
      <c r="IV58" s="110">
        <v>0.84840000000000004</v>
      </c>
      <c r="IW58" s="614">
        <v>181865</v>
      </c>
      <c r="IY58" s="1">
        <v>88</v>
      </c>
      <c r="IZ58" s="1">
        <v>65</v>
      </c>
      <c r="JA58" s="1">
        <v>482</v>
      </c>
      <c r="JB58" s="1">
        <v>8</v>
      </c>
      <c r="JC58" s="1">
        <v>25</v>
      </c>
      <c r="JD58" s="1">
        <v>71</v>
      </c>
      <c r="JE58" s="1">
        <v>96</v>
      </c>
      <c r="JF58" s="1">
        <v>90</v>
      </c>
      <c r="JG58" s="1">
        <v>553</v>
      </c>
      <c r="JH58" s="1">
        <v>739</v>
      </c>
      <c r="JI58" s="1">
        <v>635</v>
      </c>
      <c r="JJ58" s="1">
        <v>104</v>
      </c>
      <c r="JK58" s="1">
        <v>4</v>
      </c>
      <c r="JL58" s="1">
        <v>11</v>
      </c>
      <c r="JM58" s="1">
        <v>27</v>
      </c>
      <c r="JN58" s="1">
        <v>284</v>
      </c>
      <c r="JO58" s="1">
        <v>21</v>
      </c>
      <c r="JP58" s="1">
        <v>47</v>
      </c>
      <c r="JQ58" s="1">
        <v>0</v>
      </c>
      <c r="JR58" s="1">
        <v>0</v>
      </c>
      <c r="JS58" s="1">
        <v>80</v>
      </c>
      <c r="JT58" s="614">
        <v>1018</v>
      </c>
      <c r="JU58" s="1">
        <v>520</v>
      </c>
      <c r="JV58" s="1">
        <v>322</v>
      </c>
      <c r="JW58" s="614">
        <v>10551</v>
      </c>
      <c r="JX58" s="614">
        <v>3167</v>
      </c>
      <c r="JY58" s="1">
        <v>484</v>
      </c>
      <c r="JZ58" s="614">
        <v>5313</v>
      </c>
      <c r="KA58" s="614">
        <v>3687</v>
      </c>
      <c r="KB58" s="1">
        <v>806</v>
      </c>
      <c r="KC58" s="614">
        <v>15864</v>
      </c>
      <c r="KD58" s="614">
        <v>20357</v>
      </c>
      <c r="KE58" s="614">
        <v>11393</v>
      </c>
      <c r="KF58" s="614">
        <v>8964</v>
      </c>
      <c r="KG58" s="1">
        <v>27.55</v>
      </c>
      <c r="KH58" s="1">
        <v>38.409999999999997</v>
      </c>
      <c r="KI58" s="1">
        <v>28.69</v>
      </c>
      <c r="KJ58" s="1">
        <v>0.18</v>
      </c>
      <c r="KK58" s="1">
        <v>0.78</v>
      </c>
      <c r="KL58" s="1">
        <v>0.13</v>
      </c>
      <c r="KM58" s="1">
        <v>0.12</v>
      </c>
      <c r="KN58" s="1">
        <v>0.75</v>
      </c>
      <c r="KO58" s="1">
        <v>0.86</v>
      </c>
      <c r="KP58" s="1">
        <v>0.14000000000000001</v>
      </c>
      <c r="KQ58" s="1">
        <v>0.04</v>
      </c>
      <c r="KR58" s="1">
        <v>8.9600000000000009</v>
      </c>
      <c r="KS58" s="614">
        <v>17244</v>
      </c>
      <c r="KU58" s="1">
        <v>80</v>
      </c>
      <c r="KV58" s="1">
        <v>697</v>
      </c>
      <c r="KW58" s="1">
        <v>0</v>
      </c>
      <c r="KX58" s="1">
        <v>5</v>
      </c>
      <c r="KY58" s="1">
        <v>28</v>
      </c>
      <c r="KZ58" s="1">
        <v>51</v>
      </c>
      <c r="LA58" s="614">
        <v>31766</v>
      </c>
      <c r="LC58" s="614">
        <v>39308</v>
      </c>
      <c r="LD58" s="614">
        <v>33367</v>
      </c>
      <c r="LG58" s="1" t="s">
        <v>1952</v>
      </c>
      <c r="LH58" s="1" t="s">
        <v>1374</v>
      </c>
      <c r="LI58" s="1" t="s">
        <v>1940</v>
      </c>
      <c r="LJ58" s="1" t="s">
        <v>1941</v>
      </c>
      <c r="LK58" s="1">
        <v>28092</v>
      </c>
      <c r="LM58" s="1" t="s">
        <v>1940</v>
      </c>
      <c r="LN58" s="1" t="s">
        <v>1941</v>
      </c>
      <c r="LO58" s="1">
        <v>28092</v>
      </c>
      <c r="LQ58" s="1" t="s">
        <v>1942</v>
      </c>
      <c r="LR58" s="1">
        <v>7047358044</v>
      </c>
      <c r="LS58" s="1">
        <v>7047329042</v>
      </c>
      <c r="LT58" s="614">
        <v>24879</v>
      </c>
      <c r="LU58" s="1">
        <v>15</v>
      </c>
      <c r="LW58" s="614">
        <v>7508</v>
      </c>
      <c r="LX58" s="1">
        <v>52</v>
      </c>
      <c r="MA58" s="1">
        <v>1</v>
      </c>
      <c r="MB58" s="1" t="s">
        <v>1953</v>
      </c>
      <c r="MC58" s="1">
        <v>0</v>
      </c>
      <c r="MD58" s="1" t="s">
        <v>1360</v>
      </c>
      <c r="ME58" s="1">
        <v>20.010000000000002</v>
      </c>
      <c r="MF58" s="1">
        <v>70</v>
      </c>
    </row>
    <row r="59" spans="1:344" x14ac:dyDescent="0.3">
      <c r="A59" s="1" t="s">
        <v>105</v>
      </c>
      <c r="B59" s="1" t="s">
        <v>1954</v>
      </c>
      <c r="C59" s="1" t="s">
        <v>1338</v>
      </c>
      <c r="D59" s="1" t="s">
        <v>1339</v>
      </c>
      <c r="E59" s="1" t="s">
        <v>1340</v>
      </c>
      <c r="F59" s="1" t="s">
        <v>1341</v>
      </c>
      <c r="G59" s="1" t="s">
        <v>1342</v>
      </c>
      <c r="H59" s="1" t="s">
        <v>1343</v>
      </c>
      <c r="I59" s="614">
        <v>22240</v>
      </c>
      <c r="J59" s="1" t="s">
        <v>1344</v>
      </c>
      <c r="K59" s="1">
        <v>525</v>
      </c>
      <c r="L59" s="1">
        <v>341</v>
      </c>
      <c r="M59" s="1">
        <v>28</v>
      </c>
      <c r="N59" s="1">
        <v>11</v>
      </c>
      <c r="O59" s="614">
        <v>1892</v>
      </c>
      <c r="P59" s="1">
        <v>215</v>
      </c>
      <c r="Q59" s="614">
        <v>7967</v>
      </c>
      <c r="R59" s="614">
        <v>1120</v>
      </c>
      <c r="S59" s="614">
        <v>90090</v>
      </c>
      <c r="T59" s="614">
        <v>227400</v>
      </c>
      <c r="W59" s="1">
        <v>1</v>
      </c>
      <c r="X59" s="1" t="s">
        <v>1955</v>
      </c>
      <c r="Y59" s="1" t="s">
        <v>1956</v>
      </c>
      <c r="Z59" s="1">
        <v>28753</v>
      </c>
      <c r="AB59" s="1" t="s">
        <v>1955</v>
      </c>
      <c r="AC59" s="1" t="s">
        <v>1956</v>
      </c>
      <c r="AD59" s="1">
        <v>28753</v>
      </c>
      <c r="AE59" s="1">
        <v>2</v>
      </c>
      <c r="AF59" s="1" t="s">
        <v>104</v>
      </c>
      <c r="AH59" s="1" t="s">
        <v>6</v>
      </c>
      <c r="AI59" s="1" t="s">
        <v>1957</v>
      </c>
      <c r="AJ59" s="1" t="s">
        <v>1958</v>
      </c>
      <c r="AK59" s="1" t="s">
        <v>1959</v>
      </c>
      <c r="AL59" s="1" t="s">
        <v>1960</v>
      </c>
      <c r="AM59" s="1" t="s">
        <v>1961</v>
      </c>
      <c r="AN59" s="1" t="s">
        <v>1958</v>
      </c>
      <c r="AO59" s="1" t="s">
        <v>448</v>
      </c>
      <c r="AP59" s="1" t="s">
        <v>1959</v>
      </c>
      <c r="AQ59" s="1" t="s">
        <v>1960</v>
      </c>
      <c r="AR59" s="1" t="s">
        <v>1961</v>
      </c>
      <c r="AS59" s="1" t="s">
        <v>1962</v>
      </c>
      <c r="AT59" s="1">
        <v>0</v>
      </c>
      <c r="AU59" s="1">
        <v>0</v>
      </c>
      <c r="AV59" s="1">
        <v>0</v>
      </c>
      <c r="AW59" s="616">
        <v>42917</v>
      </c>
      <c r="AX59" s="616">
        <v>43281</v>
      </c>
      <c r="AY59" s="1">
        <v>1</v>
      </c>
      <c r="AZ59" s="1">
        <v>2</v>
      </c>
      <c r="BA59" s="1">
        <v>0</v>
      </c>
      <c r="BB59" s="1">
        <v>0</v>
      </c>
      <c r="BC59" s="1">
        <v>3</v>
      </c>
      <c r="BE59" s="614">
        <v>7352</v>
      </c>
      <c r="BF59" s="1">
        <v>1</v>
      </c>
      <c r="BG59" s="1">
        <v>0</v>
      </c>
      <c r="BH59" s="1">
        <v>1</v>
      </c>
      <c r="BI59" s="1">
        <v>11.95</v>
      </c>
      <c r="BJ59" s="1">
        <v>12.95</v>
      </c>
      <c r="BK59" s="110">
        <v>7.7200000000000005E-2</v>
      </c>
      <c r="BL59" s="614">
        <v>3474</v>
      </c>
      <c r="BM59" s="615">
        <v>53500</v>
      </c>
      <c r="BP59" s="1">
        <v>0</v>
      </c>
      <c r="BQ59" s="615">
        <v>19532</v>
      </c>
      <c r="BR59" s="615">
        <v>25460</v>
      </c>
      <c r="BS59" s="615">
        <v>22496</v>
      </c>
      <c r="BU59" s="615">
        <v>19532</v>
      </c>
      <c r="BV59" s="615">
        <v>25460</v>
      </c>
      <c r="BW59" s="615">
        <v>22496</v>
      </c>
      <c r="CV59" s="615">
        <v>17660</v>
      </c>
      <c r="CW59" s="615">
        <v>17660</v>
      </c>
      <c r="CX59" s="615">
        <v>17660</v>
      </c>
      <c r="DR59" s="615">
        <v>6000</v>
      </c>
      <c r="DS59" s="615">
        <v>420106</v>
      </c>
      <c r="DT59" s="615">
        <v>426106</v>
      </c>
      <c r="DU59" s="615">
        <v>84472</v>
      </c>
      <c r="DV59" s="615">
        <v>0</v>
      </c>
      <c r="DW59" s="615">
        <v>84472</v>
      </c>
      <c r="DX59" s="615">
        <v>12911</v>
      </c>
      <c r="DY59" s="615">
        <v>6822</v>
      </c>
      <c r="DZ59" s="615">
        <v>19733</v>
      </c>
      <c r="EA59" s="615">
        <v>18851</v>
      </c>
      <c r="EB59" s="615">
        <v>549162</v>
      </c>
      <c r="EC59" s="615">
        <v>274813</v>
      </c>
      <c r="ED59" s="615">
        <v>87899</v>
      </c>
      <c r="EE59" s="615">
        <v>362712</v>
      </c>
      <c r="EF59" s="615">
        <v>32229</v>
      </c>
      <c r="EG59" s="615">
        <v>4200</v>
      </c>
      <c r="EH59" s="615">
        <v>7250</v>
      </c>
      <c r="EI59" s="615">
        <v>43679</v>
      </c>
      <c r="EJ59" s="615">
        <v>142771</v>
      </c>
      <c r="EK59" s="615">
        <v>549162</v>
      </c>
      <c r="EL59" s="615">
        <v>0</v>
      </c>
      <c r="EM59" s="110">
        <v>0</v>
      </c>
      <c r="EN59" s="615">
        <v>27183</v>
      </c>
      <c r="EO59" s="615">
        <v>0</v>
      </c>
      <c r="EP59" s="615">
        <v>0</v>
      </c>
      <c r="EQ59" s="615">
        <v>5100</v>
      </c>
      <c r="ER59" s="615">
        <v>32283</v>
      </c>
      <c r="ES59" s="615">
        <v>32283</v>
      </c>
      <c r="ET59" s="614">
        <v>15574</v>
      </c>
      <c r="EU59" s="614">
        <v>156183</v>
      </c>
      <c r="EV59" s="614">
        <v>21590</v>
      </c>
      <c r="EW59" s="614">
        <v>1815</v>
      </c>
      <c r="EX59" s="614">
        <v>13280</v>
      </c>
      <c r="EY59" s="614">
        <v>11203</v>
      </c>
      <c r="EZ59" s="1">
        <v>336</v>
      </c>
      <c r="FA59" s="614">
        <v>3531</v>
      </c>
      <c r="FB59" s="614">
        <v>32793</v>
      </c>
      <c r="FC59" s="614">
        <v>2151</v>
      </c>
      <c r="FD59" s="614">
        <v>16811</v>
      </c>
      <c r="FE59" s="614">
        <v>51755</v>
      </c>
      <c r="FF59" s="1">
        <v>0</v>
      </c>
      <c r="FG59" s="1">
        <v>110</v>
      </c>
      <c r="FI59" s="614">
        <v>51755</v>
      </c>
      <c r="FJ59" s="614">
        <v>3090</v>
      </c>
      <c r="FK59" s="614">
        <v>6084</v>
      </c>
      <c r="FL59" s="1">
        <v>99</v>
      </c>
      <c r="FM59" s="1">
        <v>1</v>
      </c>
      <c r="FN59" s="1">
        <v>89</v>
      </c>
      <c r="FO59" s="1">
        <v>90</v>
      </c>
      <c r="FP59" s="614">
        <v>43153</v>
      </c>
      <c r="FQ59" s="614">
        <v>3563</v>
      </c>
      <c r="FR59" s="1">
        <v>0</v>
      </c>
      <c r="FS59" s="1">
        <v>0</v>
      </c>
      <c r="FT59" s="614">
        <v>11162</v>
      </c>
      <c r="FU59" s="614">
        <v>3168</v>
      </c>
      <c r="FV59" s="1">
        <v>997</v>
      </c>
      <c r="FX59" s="614">
        <v>29733</v>
      </c>
      <c r="FY59" s="614">
        <v>2815</v>
      </c>
      <c r="FZ59" s="1">
        <v>284</v>
      </c>
      <c r="GA59" s="1">
        <v>0</v>
      </c>
      <c r="GF59" s="1">
        <v>58</v>
      </c>
      <c r="GG59" s="1">
        <v>22</v>
      </c>
      <c r="GH59" s="1">
        <v>0</v>
      </c>
      <c r="GI59" s="1">
        <v>0</v>
      </c>
      <c r="GJ59" s="614">
        <v>84106</v>
      </c>
      <c r="GK59" s="614">
        <v>9568</v>
      </c>
      <c r="GL59" s="614">
        <v>1281</v>
      </c>
      <c r="GM59" s="1">
        <v>0</v>
      </c>
      <c r="GN59" s="1">
        <v>12</v>
      </c>
      <c r="GP59" s="614">
        <v>27378</v>
      </c>
      <c r="GQ59" s="614">
        <v>2772</v>
      </c>
      <c r="GR59" s="614">
        <v>25899</v>
      </c>
      <c r="GS59" s="614">
        <v>8762</v>
      </c>
      <c r="GT59" s="1">
        <v>261</v>
      </c>
      <c r="GU59" s="614">
        <v>5411</v>
      </c>
      <c r="GV59" s="614">
        <v>36140</v>
      </c>
      <c r="GW59" s="614">
        <v>3033</v>
      </c>
      <c r="GX59" s="614">
        <v>31310</v>
      </c>
      <c r="GY59" s="614">
        <v>70483</v>
      </c>
      <c r="GZ59" s="1">
        <v>865</v>
      </c>
      <c r="HA59" s="614">
        <v>71348</v>
      </c>
      <c r="HB59" s="614">
        <v>6388</v>
      </c>
      <c r="HC59" s="614">
        <v>22514</v>
      </c>
      <c r="HD59" s="1">
        <v>0</v>
      </c>
      <c r="HE59" s="1">
        <v>0</v>
      </c>
      <c r="HF59" s="614">
        <v>28902</v>
      </c>
      <c r="HG59" s="614">
        <v>100250</v>
      </c>
      <c r="HH59" s="1">
        <v>114</v>
      </c>
      <c r="HI59" s="614">
        <v>11552</v>
      </c>
      <c r="HJ59" s="614">
        <v>11666</v>
      </c>
      <c r="HK59" s="1">
        <v>172</v>
      </c>
      <c r="HL59" s="614">
        <v>3964</v>
      </c>
      <c r="HM59" s="614">
        <v>4136</v>
      </c>
      <c r="HN59" s="1">
        <v>0</v>
      </c>
      <c r="HO59" s="1">
        <v>34</v>
      </c>
      <c r="HP59" s="1">
        <v>34</v>
      </c>
      <c r="HQ59" s="1">
        <v>22</v>
      </c>
      <c r="HR59" s="614">
        <v>15858</v>
      </c>
      <c r="HS59" s="614">
        <v>3669</v>
      </c>
      <c r="HU59" s="614">
        <v>3669</v>
      </c>
      <c r="HV59" s="614">
        <v>19527</v>
      </c>
      <c r="HW59" s="614">
        <v>10524</v>
      </c>
      <c r="HX59" s="614">
        <v>33072</v>
      </c>
      <c r="HY59" s="614">
        <v>116108</v>
      </c>
      <c r="HZ59" s="614">
        <v>116108</v>
      </c>
      <c r="IA59" s="614">
        <v>119777</v>
      </c>
      <c r="IB59" s="614">
        <v>40916</v>
      </c>
      <c r="IC59" s="614">
        <v>3322</v>
      </c>
      <c r="IF59" s="1">
        <v>2</v>
      </c>
      <c r="IG59" s="110">
        <v>4.7199999999999999E-2</v>
      </c>
      <c r="IH59" s="110">
        <v>6.9999999999999999E-4</v>
      </c>
      <c r="II59" s="110">
        <v>0.60799999999999998</v>
      </c>
      <c r="IJ59" s="110">
        <v>0</v>
      </c>
      <c r="IK59" s="110">
        <v>0.53849999999999998</v>
      </c>
      <c r="IL59" s="110">
        <v>5.9999999999999995E-4</v>
      </c>
      <c r="IM59" s="110">
        <v>0.33139999999999997</v>
      </c>
      <c r="IN59" s="110">
        <v>8.1000000000000003E-2</v>
      </c>
      <c r="IO59" s="110">
        <v>0.35239999999999999</v>
      </c>
      <c r="IP59" s="110">
        <v>0.39150000000000001</v>
      </c>
      <c r="IQ59" s="110">
        <v>0.86339999999999995</v>
      </c>
      <c r="IR59" s="110">
        <v>0.1366</v>
      </c>
      <c r="IS59" s="614">
        <v>7446</v>
      </c>
      <c r="IT59" s="614">
        <v>3286</v>
      </c>
      <c r="IU59" s="614">
        <v>10732</v>
      </c>
      <c r="IV59" s="110">
        <v>0.48259999999999997</v>
      </c>
      <c r="IW59" s="614">
        <v>120747</v>
      </c>
      <c r="IY59" s="1">
        <v>162</v>
      </c>
      <c r="IZ59" s="1">
        <v>27</v>
      </c>
      <c r="JA59" s="1">
        <v>345</v>
      </c>
      <c r="JB59" s="1">
        <v>44</v>
      </c>
      <c r="JC59" s="1">
        <v>28</v>
      </c>
      <c r="JD59" s="1">
        <v>131</v>
      </c>
      <c r="JE59" s="1">
        <v>206</v>
      </c>
      <c r="JF59" s="1">
        <v>55</v>
      </c>
      <c r="JG59" s="1">
        <v>476</v>
      </c>
      <c r="JH59" s="1">
        <v>737</v>
      </c>
      <c r="JI59" s="1">
        <v>534</v>
      </c>
      <c r="JJ59" s="1">
        <v>203</v>
      </c>
      <c r="JK59" s="1">
        <v>20</v>
      </c>
      <c r="JL59" s="1">
        <v>79</v>
      </c>
      <c r="JM59" s="1">
        <v>30</v>
      </c>
      <c r="JN59" s="1">
        <v>144</v>
      </c>
      <c r="JO59" s="1">
        <v>96</v>
      </c>
      <c r="JP59" s="614">
        <v>1362</v>
      </c>
      <c r="JQ59" s="1">
        <v>44</v>
      </c>
      <c r="JR59" s="1">
        <v>394</v>
      </c>
      <c r="JS59" s="1">
        <v>145</v>
      </c>
      <c r="JT59" s="614">
        <v>2915</v>
      </c>
      <c r="JU59" s="614">
        <v>1649</v>
      </c>
      <c r="JV59" s="1">
        <v>602</v>
      </c>
      <c r="JW59" s="614">
        <v>8070</v>
      </c>
      <c r="JX59" s="1">
        <v>597</v>
      </c>
      <c r="JY59" s="614">
        <v>1042</v>
      </c>
      <c r="JZ59" s="614">
        <v>4571</v>
      </c>
      <c r="KA59" s="614">
        <v>2246</v>
      </c>
      <c r="KB59" s="614">
        <v>1644</v>
      </c>
      <c r="KC59" s="614">
        <v>12641</v>
      </c>
      <c r="KD59" s="614">
        <v>16531</v>
      </c>
      <c r="KE59" s="614">
        <v>10321</v>
      </c>
      <c r="KF59" s="614">
        <v>6210</v>
      </c>
      <c r="KG59" s="1">
        <v>22.43</v>
      </c>
      <c r="KH59" s="1">
        <v>10.9</v>
      </c>
      <c r="KI59" s="1">
        <v>26.56</v>
      </c>
      <c r="KJ59" s="1">
        <v>0.14000000000000001</v>
      </c>
      <c r="KK59" s="1">
        <v>0.76</v>
      </c>
      <c r="KL59" s="1">
        <v>0.28000000000000003</v>
      </c>
      <c r="KM59" s="1">
        <v>7.0000000000000007E-2</v>
      </c>
      <c r="KN59" s="1">
        <v>0.65</v>
      </c>
      <c r="KO59" s="1">
        <v>0.72</v>
      </c>
      <c r="KP59" s="1">
        <v>0.28000000000000003</v>
      </c>
      <c r="KQ59" s="1">
        <v>0.1</v>
      </c>
      <c r="KR59" s="1">
        <v>29.89</v>
      </c>
      <c r="KS59" s="614">
        <v>5730</v>
      </c>
      <c r="KU59" s="1">
        <v>323</v>
      </c>
      <c r="KV59" s="614">
        <v>3056</v>
      </c>
      <c r="KW59" s="1">
        <v>0</v>
      </c>
      <c r="KX59" s="1">
        <v>5</v>
      </c>
      <c r="KY59" s="1">
        <v>15</v>
      </c>
      <c r="KZ59" s="1">
        <v>55</v>
      </c>
      <c r="LA59" s="614">
        <v>14224</v>
      </c>
      <c r="LC59" s="614">
        <v>40876</v>
      </c>
      <c r="LD59" s="614">
        <v>65605</v>
      </c>
      <c r="LG59" s="1" t="s">
        <v>104</v>
      </c>
      <c r="LH59" s="1" t="s">
        <v>1374</v>
      </c>
      <c r="LI59" s="1" t="s">
        <v>1955</v>
      </c>
      <c r="LJ59" s="1" t="s">
        <v>1956</v>
      </c>
      <c r="LK59" s="1">
        <v>28753</v>
      </c>
      <c r="LL59" s="1">
        <v>6901</v>
      </c>
      <c r="LM59" s="1" t="s">
        <v>1955</v>
      </c>
      <c r="LN59" s="1" t="s">
        <v>1956</v>
      </c>
      <c r="LO59" s="1">
        <v>28753</v>
      </c>
      <c r="LP59" s="1">
        <v>6901</v>
      </c>
      <c r="LQ59" s="1" t="s">
        <v>1957</v>
      </c>
      <c r="LR59" s="1">
        <v>8286493741</v>
      </c>
      <c r="LS59" s="1">
        <v>8286493504</v>
      </c>
      <c r="LT59" s="614">
        <v>21561</v>
      </c>
      <c r="LU59" s="1">
        <v>12.95</v>
      </c>
      <c r="LW59" s="614">
        <v>7352</v>
      </c>
      <c r="LX59" s="1">
        <v>52</v>
      </c>
      <c r="MA59" s="1">
        <v>2</v>
      </c>
      <c r="MB59" s="1" t="s">
        <v>1963</v>
      </c>
      <c r="MC59" s="1">
        <v>0</v>
      </c>
      <c r="MD59" s="1" t="s">
        <v>1360</v>
      </c>
      <c r="ME59" s="1">
        <v>96.58</v>
      </c>
      <c r="MF59" s="1">
        <v>92.87</v>
      </c>
    </row>
    <row r="60" spans="1:344" x14ac:dyDescent="0.3">
      <c r="A60" s="1" t="s">
        <v>107</v>
      </c>
      <c r="B60" s="1" t="s">
        <v>1964</v>
      </c>
      <c r="C60" s="1" t="s">
        <v>1338</v>
      </c>
      <c r="D60" s="1" t="s">
        <v>1339</v>
      </c>
      <c r="E60" s="1" t="s">
        <v>1340</v>
      </c>
      <c r="F60" s="1" t="s">
        <v>1341</v>
      </c>
      <c r="G60" s="1" t="s">
        <v>1342</v>
      </c>
      <c r="H60" s="1" t="s">
        <v>1343</v>
      </c>
      <c r="I60" s="614">
        <v>45716</v>
      </c>
      <c r="K60" s="1">
        <v>448</v>
      </c>
      <c r="L60" s="1">
        <v>104</v>
      </c>
      <c r="M60" s="1">
        <v>46</v>
      </c>
      <c r="N60" s="1">
        <v>16</v>
      </c>
      <c r="O60" s="614">
        <v>2696</v>
      </c>
      <c r="P60" s="1">
        <v>133</v>
      </c>
      <c r="Q60" s="614">
        <v>13505</v>
      </c>
      <c r="R60" s="614">
        <v>1724</v>
      </c>
      <c r="S60" s="614">
        <v>180840</v>
      </c>
      <c r="T60" s="614">
        <v>136800</v>
      </c>
      <c r="W60" s="1">
        <v>1</v>
      </c>
      <c r="X60" s="1" t="s">
        <v>1965</v>
      </c>
      <c r="Y60" s="1" t="s">
        <v>1966</v>
      </c>
      <c r="Z60" s="1">
        <v>28752</v>
      </c>
      <c r="AA60" s="1">
        <v>3906</v>
      </c>
      <c r="AB60" s="1" t="s">
        <v>1965</v>
      </c>
      <c r="AC60" s="1" t="s">
        <v>1966</v>
      </c>
      <c r="AD60" s="1">
        <v>28752</v>
      </c>
      <c r="AE60" s="1">
        <v>1</v>
      </c>
      <c r="AF60" s="1" t="s">
        <v>106</v>
      </c>
      <c r="AH60" s="1" t="s">
        <v>6</v>
      </c>
      <c r="AI60" s="1" t="s">
        <v>1967</v>
      </c>
      <c r="AJ60" s="1" t="s">
        <v>1968</v>
      </c>
      <c r="AK60" s="1" t="s">
        <v>1969</v>
      </c>
      <c r="AL60" s="1" t="s">
        <v>1970</v>
      </c>
      <c r="AM60" s="1" t="s">
        <v>1971</v>
      </c>
      <c r="AN60" s="1" t="s">
        <v>1968</v>
      </c>
      <c r="AO60" s="1" t="s">
        <v>299</v>
      </c>
      <c r="AP60" s="1" t="s">
        <v>1969</v>
      </c>
      <c r="AQ60" s="1" t="s">
        <v>1970</v>
      </c>
      <c r="AR60" s="1" t="s">
        <v>1971</v>
      </c>
      <c r="AS60" s="1" t="s">
        <v>1972</v>
      </c>
      <c r="AT60" s="1">
        <v>0</v>
      </c>
      <c r="AU60" s="1">
        <v>0</v>
      </c>
      <c r="AV60" s="1">
        <v>0</v>
      </c>
      <c r="AW60" s="616">
        <v>42917</v>
      </c>
      <c r="AX60" s="616">
        <v>43281</v>
      </c>
      <c r="AY60" s="1">
        <v>1</v>
      </c>
      <c r="AZ60" s="1">
        <v>1</v>
      </c>
      <c r="BA60" s="1">
        <v>0</v>
      </c>
      <c r="BB60" s="1">
        <v>0</v>
      </c>
      <c r="BC60" s="1">
        <v>2</v>
      </c>
      <c r="BE60" s="614">
        <v>4186</v>
      </c>
      <c r="BF60" s="1">
        <v>3</v>
      </c>
      <c r="BG60" s="1">
        <v>0</v>
      </c>
      <c r="BH60" s="1">
        <v>3</v>
      </c>
      <c r="BI60" s="1">
        <v>16.45</v>
      </c>
      <c r="BJ60" s="1">
        <v>19.45</v>
      </c>
      <c r="BK60" s="110">
        <v>0.1542</v>
      </c>
      <c r="BL60" s="1">
        <v>228</v>
      </c>
      <c r="BM60" s="615">
        <v>58092</v>
      </c>
      <c r="BP60" s="1">
        <v>0</v>
      </c>
      <c r="BQ60" s="615">
        <v>33258</v>
      </c>
      <c r="BS60" s="615">
        <v>34092</v>
      </c>
      <c r="BU60" s="615">
        <v>30108</v>
      </c>
      <c r="BV60" s="615">
        <v>44262</v>
      </c>
      <c r="BW60" s="615">
        <v>34518</v>
      </c>
      <c r="CC60" s="615">
        <v>33258</v>
      </c>
      <c r="CD60" s="615">
        <v>48900</v>
      </c>
      <c r="CE60" s="615">
        <v>37200</v>
      </c>
      <c r="CN60" s="615">
        <v>20232</v>
      </c>
      <c r="CO60" s="615">
        <v>29760</v>
      </c>
      <c r="CP60" s="615">
        <v>23778</v>
      </c>
      <c r="CR60" s="615">
        <v>20232</v>
      </c>
      <c r="CS60" s="615">
        <v>29760</v>
      </c>
      <c r="CT60" s="615">
        <v>21528</v>
      </c>
      <c r="DG60" s="615">
        <v>24684</v>
      </c>
      <c r="DH60" s="615">
        <v>36288</v>
      </c>
      <c r="DI60" s="615">
        <v>26262</v>
      </c>
      <c r="DK60" s="615">
        <v>20232</v>
      </c>
      <c r="DL60" s="615">
        <v>29760</v>
      </c>
      <c r="DM60" s="615">
        <v>22647</v>
      </c>
      <c r="DR60" s="615">
        <v>0</v>
      </c>
      <c r="DS60" s="615">
        <v>641645</v>
      </c>
      <c r="DT60" s="615">
        <v>641645</v>
      </c>
      <c r="DU60" s="615">
        <v>109512</v>
      </c>
      <c r="DV60" s="615">
        <v>0</v>
      </c>
      <c r="DW60" s="615">
        <v>109512</v>
      </c>
      <c r="DX60" s="615">
        <v>0</v>
      </c>
      <c r="DY60" s="615">
        <v>0</v>
      </c>
      <c r="DZ60" s="615">
        <v>0</v>
      </c>
      <c r="EA60" s="615">
        <v>32973</v>
      </c>
      <c r="EB60" s="615">
        <v>784130</v>
      </c>
      <c r="EC60" s="615">
        <v>361335</v>
      </c>
      <c r="ED60" s="615">
        <v>146161</v>
      </c>
      <c r="EE60" s="615">
        <v>507496</v>
      </c>
      <c r="EF60" s="615">
        <v>30599</v>
      </c>
      <c r="EG60" s="615">
        <v>13725</v>
      </c>
      <c r="EH60" s="615">
        <v>11073</v>
      </c>
      <c r="EI60" s="615">
        <v>55397</v>
      </c>
      <c r="EJ60" s="615">
        <v>144159</v>
      </c>
      <c r="EK60" s="615">
        <v>707052</v>
      </c>
      <c r="EL60" s="615">
        <v>77078</v>
      </c>
      <c r="EM60" s="110">
        <v>9.8299999999999998E-2</v>
      </c>
      <c r="EN60" s="615">
        <v>0</v>
      </c>
      <c r="EO60" s="615">
        <v>0</v>
      </c>
      <c r="EP60" s="615">
        <v>0</v>
      </c>
      <c r="EQ60" s="615">
        <v>0</v>
      </c>
      <c r="ER60" s="615">
        <v>0</v>
      </c>
      <c r="ES60" s="615">
        <v>0</v>
      </c>
      <c r="ET60" s="614">
        <v>19094</v>
      </c>
      <c r="EU60" s="614">
        <v>193958</v>
      </c>
      <c r="EV60" s="614">
        <v>23882</v>
      </c>
      <c r="EW60" s="614">
        <v>3005</v>
      </c>
      <c r="EX60" s="614">
        <v>14559</v>
      </c>
      <c r="EY60" s="614">
        <v>36091</v>
      </c>
      <c r="EZ60" s="1">
        <v>859</v>
      </c>
      <c r="FA60" s="614">
        <v>7436</v>
      </c>
      <c r="FB60" s="614">
        <v>59973</v>
      </c>
      <c r="FC60" s="614">
        <v>3864</v>
      </c>
      <c r="FD60" s="614">
        <v>21995</v>
      </c>
      <c r="FE60" s="614">
        <v>85832</v>
      </c>
      <c r="FF60" s="1">
        <v>43</v>
      </c>
      <c r="FG60" s="1">
        <v>122</v>
      </c>
      <c r="FI60" s="614">
        <v>85832</v>
      </c>
      <c r="FJ60" s="614">
        <v>5390</v>
      </c>
      <c r="FK60" s="614">
        <v>7326</v>
      </c>
      <c r="FL60" s="1">
        <v>221</v>
      </c>
      <c r="FM60" s="1">
        <v>4</v>
      </c>
      <c r="FN60" s="1">
        <v>89</v>
      </c>
      <c r="FO60" s="1">
        <v>93</v>
      </c>
      <c r="FP60" s="614">
        <v>43153</v>
      </c>
      <c r="FQ60" s="614">
        <v>3563</v>
      </c>
      <c r="FR60" s="1">
        <v>0</v>
      </c>
      <c r="FS60" s="1">
        <v>0</v>
      </c>
      <c r="FT60" s="614">
        <v>11162</v>
      </c>
      <c r="FU60" s="614">
        <v>3168</v>
      </c>
      <c r="FV60" s="1">
        <v>997</v>
      </c>
      <c r="FX60" s="614">
        <v>29733</v>
      </c>
      <c r="FY60" s="614">
        <v>2815</v>
      </c>
      <c r="FZ60" s="1">
        <v>284</v>
      </c>
      <c r="GA60" s="1">
        <v>0</v>
      </c>
      <c r="GF60" s="1">
        <v>56</v>
      </c>
      <c r="GG60" s="1">
        <v>0</v>
      </c>
      <c r="GH60" s="1">
        <v>0</v>
      </c>
      <c r="GI60" s="1">
        <v>0</v>
      </c>
      <c r="GJ60" s="614">
        <v>84104</v>
      </c>
      <c r="GK60" s="614">
        <v>9546</v>
      </c>
      <c r="GL60" s="614">
        <v>1281</v>
      </c>
      <c r="GM60" s="1">
        <v>0</v>
      </c>
      <c r="GN60" s="1">
        <v>21</v>
      </c>
      <c r="GP60" s="614">
        <v>42981</v>
      </c>
      <c r="GQ60" s="614">
        <v>3666</v>
      </c>
      <c r="GR60" s="614">
        <v>24272</v>
      </c>
      <c r="GS60" s="614">
        <v>15733</v>
      </c>
      <c r="GT60" s="1">
        <v>407</v>
      </c>
      <c r="GU60" s="614">
        <v>4048</v>
      </c>
      <c r="GV60" s="614">
        <v>58714</v>
      </c>
      <c r="GW60" s="614">
        <v>4073</v>
      </c>
      <c r="GX60" s="614">
        <v>28320</v>
      </c>
      <c r="GY60" s="614">
        <v>91107</v>
      </c>
      <c r="GZ60" s="614">
        <v>2354</v>
      </c>
      <c r="HA60" s="614">
        <v>93611</v>
      </c>
      <c r="HB60" s="614">
        <v>9293</v>
      </c>
      <c r="HC60" s="614">
        <v>35394</v>
      </c>
      <c r="HD60" s="1">
        <v>150</v>
      </c>
      <c r="HE60" s="1">
        <v>6</v>
      </c>
      <c r="HF60" s="614">
        <v>44693</v>
      </c>
      <c r="HG60" s="614">
        <v>138304</v>
      </c>
      <c r="HH60" s="1">
        <v>79</v>
      </c>
      <c r="HI60" s="614">
        <v>15093</v>
      </c>
      <c r="HJ60" s="614">
        <v>15172</v>
      </c>
      <c r="HK60" s="1">
        <v>17</v>
      </c>
      <c r="HL60" s="614">
        <v>4248</v>
      </c>
      <c r="HM60" s="614">
        <v>4265</v>
      </c>
      <c r="HN60" s="1">
        <v>0</v>
      </c>
      <c r="HO60" s="1">
        <v>32</v>
      </c>
      <c r="HP60" s="1">
        <v>32</v>
      </c>
      <c r="HQ60" s="1">
        <v>351</v>
      </c>
      <c r="HR60" s="614">
        <v>19820</v>
      </c>
      <c r="HS60" s="614">
        <v>1589</v>
      </c>
      <c r="HT60" s="1">
        <v>0</v>
      </c>
      <c r="HU60" s="614">
        <v>1589</v>
      </c>
      <c r="HV60" s="614">
        <v>21409</v>
      </c>
      <c r="HW60" s="614">
        <v>13558</v>
      </c>
      <c r="HX60" s="614">
        <v>48984</v>
      </c>
      <c r="HY60" s="614">
        <v>158124</v>
      </c>
      <c r="HZ60" s="614">
        <v>158124</v>
      </c>
      <c r="IA60" s="614">
        <v>159713</v>
      </c>
      <c r="IB60" s="614">
        <v>32393</v>
      </c>
      <c r="IC60" s="1">
        <v>0</v>
      </c>
      <c r="IF60" s="1">
        <v>1</v>
      </c>
      <c r="IG60" s="110">
        <v>4.4400000000000002E-2</v>
      </c>
      <c r="IH60" s="110">
        <v>5.9999999999999995E-4</v>
      </c>
      <c r="II60" s="110">
        <v>0.4894</v>
      </c>
      <c r="IJ60" s="110">
        <v>0</v>
      </c>
      <c r="IK60" s="110">
        <v>0.43359999999999999</v>
      </c>
      <c r="IL60" s="110">
        <v>5.0000000000000001E-4</v>
      </c>
      <c r="IM60" s="110">
        <v>0.4425</v>
      </c>
      <c r="IN60" s="110">
        <v>7.6999999999999999E-2</v>
      </c>
      <c r="IO60" s="110">
        <v>0.2049</v>
      </c>
      <c r="IP60" s="110">
        <v>0.5101</v>
      </c>
      <c r="IQ60" s="110">
        <v>0.87470000000000003</v>
      </c>
      <c r="IR60" s="110">
        <v>0.12529999999999999</v>
      </c>
      <c r="IS60" s="614">
        <v>16725</v>
      </c>
      <c r="IT60" s="614">
        <v>3978</v>
      </c>
      <c r="IU60" s="614">
        <v>20703</v>
      </c>
      <c r="IV60" s="110">
        <v>0.45290000000000002</v>
      </c>
      <c r="IW60" s="614">
        <v>96241</v>
      </c>
      <c r="IY60" s="1">
        <v>88</v>
      </c>
      <c r="IZ60" s="1">
        <v>69</v>
      </c>
      <c r="JA60" s="1">
        <v>276</v>
      </c>
      <c r="JB60" s="1">
        <v>4</v>
      </c>
      <c r="JC60" s="1">
        <v>3</v>
      </c>
      <c r="JD60" s="1">
        <v>17</v>
      </c>
      <c r="JE60" s="1">
        <v>92</v>
      </c>
      <c r="JF60" s="1">
        <v>72</v>
      </c>
      <c r="JG60" s="1">
        <v>293</v>
      </c>
      <c r="JH60" s="1">
        <v>457</v>
      </c>
      <c r="JI60" s="1">
        <v>433</v>
      </c>
      <c r="JJ60" s="1">
        <v>24</v>
      </c>
      <c r="JK60" s="1">
        <v>0</v>
      </c>
      <c r="JL60" s="1">
        <v>0</v>
      </c>
      <c r="JM60" s="1">
        <v>0</v>
      </c>
      <c r="JN60" s="1">
        <v>0</v>
      </c>
      <c r="JO60" s="1">
        <v>142</v>
      </c>
      <c r="JP60" s="1">
        <v>815</v>
      </c>
      <c r="JQ60" s="1">
        <v>0</v>
      </c>
      <c r="JR60" s="1">
        <v>0</v>
      </c>
      <c r="JS60" s="1">
        <v>201</v>
      </c>
      <c r="JT60" s="614">
        <v>1544</v>
      </c>
      <c r="JU60" s="1">
        <v>971</v>
      </c>
      <c r="JV60" s="1">
        <v>596</v>
      </c>
      <c r="JW60" s="614">
        <v>5210</v>
      </c>
      <c r="JX60" s="1">
        <v>183</v>
      </c>
      <c r="JY60" s="1">
        <v>431</v>
      </c>
      <c r="JZ60" s="614">
        <v>2590</v>
      </c>
      <c r="KA60" s="614">
        <v>1154</v>
      </c>
      <c r="KB60" s="614">
        <v>1027</v>
      </c>
      <c r="KC60" s="614">
        <v>7800</v>
      </c>
      <c r="KD60" s="614">
        <v>9981</v>
      </c>
      <c r="KE60" s="614">
        <v>6777</v>
      </c>
      <c r="KF60" s="614">
        <v>3204</v>
      </c>
      <c r="KG60" s="1">
        <v>21.84</v>
      </c>
      <c r="KH60" s="1">
        <v>12.54</v>
      </c>
      <c r="KI60" s="1">
        <v>26.62</v>
      </c>
      <c r="KJ60" s="1">
        <v>0.12</v>
      </c>
      <c r="KK60" s="1">
        <v>0.78</v>
      </c>
      <c r="KL60" s="1">
        <v>0.2</v>
      </c>
      <c r="KM60" s="1">
        <v>0.16</v>
      </c>
      <c r="KN60" s="1">
        <v>0.64</v>
      </c>
      <c r="KO60" s="1">
        <v>0.95</v>
      </c>
      <c r="KP60" s="1">
        <v>0.05</v>
      </c>
      <c r="KQ60" s="1">
        <v>0.1</v>
      </c>
      <c r="KR60" s="1">
        <v>14.26</v>
      </c>
      <c r="KS60" s="614">
        <v>8817</v>
      </c>
      <c r="KU60" s="1">
        <v>186</v>
      </c>
      <c r="KV60" s="614">
        <v>1656</v>
      </c>
      <c r="KW60" s="614">
        <v>5715</v>
      </c>
      <c r="KX60" s="614">
        <v>7234</v>
      </c>
      <c r="KY60" s="1">
        <v>15</v>
      </c>
      <c r="KZ60" s="1">
        <v>38</v>
      </c>
      <c r="LA60" s="614">
        <v>15161</v>
      </c>
      <c r="LC60" s="614">
        <v>51165</v>
      </c>
      <c r="LD60" s="614">
        <v>9452</v>
      </c>
      <c r="LG60" s="1" t="s">
        <v>106</v>
      </c>
      <c r="LH60" s="1" t="s">
        <v>1374</v>
      </c>
      <c r="LI60" s="1" t="s">
        <v>1965</v>
      </c>
      <c r="LJ60" s="1" t="s">
        <v>1966</v>
      </c>
      <c r="LK60" s="1">
        <v>28752</v>
      </c>
      <c r="LL60" s="1">
        <v>3906</v>
      </c>
      <c r="LM60" s="1" t="s">
        <v>1965</v>
      </c>
      <c r="LN60" s="1" t="s">
        <v>1966</v>
      </c>
      <c r="LO60" s="1">
        <v>28752</v>
      </c>
      <c r="LP60" s="1">
        <v>3906</v>
      </c>
      <c r="LQ60" s="1" t="s">
        <v>1967</v>
      </c>
      <c r="LR60" s="1">
        <v>8286523858</v>
      </c>
      <c r="LS60" s="1">
        <v>8286522098</v>
      </c>
      <c r="LT60" s="614">
        <v>22290</v>
      </c>
      <c r="LU60" s="1">
        <v>8</v>
      </c>
      <c r="LW60" s="614">
        <v>4186</v>
      </c>
      <c r="LX60" s="1">
        <v>52</v>
      </c>
      <c r="MA60" s="1">
        <v>2</v>
      </c>
      <c r="MB60" s="1" t="s">
        <v>1973</v>
      </c>
      <c r="MC60" s="1">
        <v>0</v>
      </c>
      <c r="MD60" s="1" t="s">
        <v>1360</v>
      </c>
      <c r="ME60" s="1">
        <v>94</v>
      </c>
      <c r="MF60" s="1">
        <v>91</v>
      </c>
    </row>
    <row r="61" spans="1:344" x14ac:dyDescent="0.3">
      <c r="A61" s="1" t="s">
        <v>109</v>
      </c>
      <c r="B61" s="1" t="s">
        <v>1974</v>
      </c>
      <c r="C61" s="1" t="s">
        <v>1338</v>
      </c>
      <c r="D61" s="1" t="s">
        <v>1535</v>
      </c>
      <c r="E61" s="1" t="s">
        <v>1510</v>
      </c>
      <c r="F61" s="1" t="s">
        <v>1341</v>
      </c>
      <c r="G61" s="1" t="s">
        <v>1536</v>
      </c>
      <c r="H61" s="1" t="s">
        <v>1343</v>
      </c>
      <c r="I61" s="614">
        <v>40009</v>
      </c>
      <c r="J61" s="1" t="s">
        <v>1344</v>
      </c>
      <c r="K61" s="1">
        <v>657</v>
      </c>
      <c r="L61" s="1">
        <v>159</v>
      </c>
      <c r="M61" s="1">
        <v>144</v>
      </c>
      <c r="N61" s="1">
        <v>10</v>
      </c>
      <c r="O61" s="614">
        <v>5656</v>
      </c>
      <c r="P61" s="1">
        <v>259</v>
      </c>
      <c r="Q61" s="614">
        <v>66531</v>
      </c>
      <c r="R61" s="614">
        <v>5126</v>
      </c>
      <c r="S61" s="614">
        <v>329799</v>
      </c>
      <c r="T61" s="614">
        <v>283438</v>
      </c>
      <c r="W61" s="1">
        <v>2</v>
      </c>
      <c r="X61" s="1" t="s">
        <v>1975</v>
      </c>
      <c r="Y61" s="1" t="s">
        <v>1976</v>
      </c>
      <c r="Z61" s="1">
        <v>28115</v>
      </c>
      <c r="AA61" s="1">
        <v>3262</v>
      </c>
      <c r="AB61" s="1" t="s">
        <v>1975</v>
      </c>
      <c r="AC61" s="1" t="s">
        <v>1976</v>
      </c>
      <c r="AD61" s="1">
        <v>28115</v>
      </c>
      <c r="AE61" s="1">
        <v>3</v>
      </c>
      <c r="AF61" s="1" t="s">
        <v>108</v>
      </c>
      <c r="AH61" s="1" t="s">
        <v>39</v>
      </c>
      <c r="AI61" s="1" t="s">
        <v>1908</v>
      </c>
      <c r="AJ61" s="1" t="s">
        <v>1977</v>
      </c>
      <c r="AK61" s="1" t="s">
        <v>1978</v>
      </c>
      <c r="AL61" s="1" t="s">
        <v>1979</v>
      </c>
      <c r="AM61" s="1" t="s">
        <v>1980</v>
      </c>
      <c r="AN61" s="1" t="s">
        <v>1981</v>
      </c>
      <c r="AO61" s="1" t="s">
        <v>1982</v>
      </c>
      <c r="AP61" s="1" t="s">
        <v>1983</v>
      </c>
      <c r="AQ61" s="1" t="s">
        <v>1984</v>
      </c>
      <c r="AR61" s="1" t="s">
        <v>1985</v>
      </c>
      <c r="AS61" s="1" t="s">
        <v>1986</v>
      </c>
      <c r="AT61" s="1">
        <v>0</v>
      </c>
      <c r="AU61" s="1">
        <v>0</v>
      </c>
      <c r="AV61" s="1">
        <v>0</v>
      </c>
      <c r="AW61" s="616">
        <v>42917</v>
      </c>
      <c r="AX61" s="616">
        <v>43281</v>
      </c>
      <c r="AY61" s="1">
        <v>1</v>
      </c>
      <c r="AZ61" s="1">
        <v>0</v>
      </c>
      <c r="BA61" s="1">
        <v>0</v>
      </c>
      <c r="BB61" s="1">
        <v>1</v>
      </c>
      <c r="BC61" s="1">
        <v>2</v>
      </c>
      <c r="BE61" s="614">
        <v>3062</v>
      </c>
      <c r="BF61" s="1">
        <v>7</v>
      </c>
      <c r="BG61" s="1">
        <v>1</v>
      </c>
      <c r="BH61" s="1">
        <v>8</v>
      </c>
      <c r="BI61" s="1">
        <v>23.6</v>
      </c>
      <c r="BJ61" s="1">
        <v>31.6</v>
      </c>
      <c r="BK61" s="110">
        <v>0.2215</v>
      </c>
      <c r="BL61" s="1">
        <v>460</v>
      </c>
      <c r="BM61" s="615">
        <v>91049</v>
      </c>
      <c r="BP61" s="614">
        <v>64629</v>
      </c>
      <c r="BU61" s="615">
        <v>39650</v>
      </c>
      <c r="BV61" s="615">
        <v>62010</v>
      </c>
      <c r="BW61" s="615">
        <v>45600</v>
      </c>
      <c r="CC61" s="615">
        <v>43714</v>
      </c>
      <c r="CD61" s="615">
        <v>68366</v>
      </c>
      <c r="CE61" s="615">
        <v>51200</v>
      </c>
      <c r="CG61" s="615">
        <v>43714</v>
      </c>
      <c r="CH61" s="615">
        <v>68366</v>
      </c>
      <c r="CI61" s="614">
        <v>51200</v>
      </c>
      <c r="CR61" s="615">
        <v>39650</v>
      </c>
      <c r="CS61" s="615">
        <v>62010</v>
      </c>
      <c r="CT61" s="615">
        <v>41800</v>
      </c>
      <c r="DD61" s="615">
        <v>39650</v>
      </c>
      <c r="DE61" s="615">
        <v>62010</v>
      </c>
      <c r="DF61" s="615">
        <v>48700</v>
      </c>
      <c r="DG61" s="615">
        <v>31067</v>
      </c>
      <c r="DH61" s="615">
        <v>48587</v>
      </c>
      <c r="DI61" s="615">
        <v>39827</v>
      </c>
      <c r="DK61" s="615">
        <v>28178</v>
      </c>
      <c r="DL61" s="615">
        <v>46273</v>
      </c>
      <c r="DM61" s="615">
        <v>36123</v>
      </c>
      <c r="DR61" s="615">
        <v>1399794</v>
      </c>
      <c r="DS61" s="615">
        <v>1307393</v>
      </c>
      <c r="DT61" s="615">
        <v>2707187</v>
      </c>
      <c r="DU61" s="615">
        <v>25529</v>
      </c>
      <c r="DV61" s="615">
        <v>70000</v>
      </c>
      <c r="DW61" s="615">
        <v>95529</v>
      </c>
      <c r="DX61" s="615">
        <v>0</v>
      </c>
      <c r="DY61" s="615">
        <v>0</v>
      </c>
      <c r="DZ61" s="615">
        <v>0</v>
      </c>
      <c r="EA61" s="615">
        <v>128715</v>
      </c>
      <c r="EB61" s="615">
        <v>2931431</v>
      </c>
      <c r="EC61" s="615">
        <v>1155412</v>
      </c>
      <c r="ED61" s="615">
        <v>417187</v>
      </c>
      <c r="EE61" s="615">
        <v>1572599</v>
      </c>
      <c r="EF61" s="615">
        <v>194065</v>
      </c>
      <c r="EG61" s="615">
        <v>106913</v>
      </c>
      <c r="EH61" s="615">
        <v>51537</v>
      </c>
      <c r="EI61" s="615">
        <v>352515</v>
      </c>
      <c r="EJ61" s="615">
        <v>692978</v>
      </c>
      <c r="EK61" s="615">
        <v>2618092</v>
      </c>
      <c r="EL61" s="615">
        <v>313339</v>
      </c>
      <c r="EM61" s="110">
        <v>0.1069</v>
      </c>
      <c r="EN61" s="615">
        <v>0</v>
      </c>
      <c r="EO61" s="615">
        <v>0</v>
      </c>
      <c r="EP61" s="615">
        <v>0</v>
      </c>
      <c r="EQ61" s="615">
        <v>0</v>
      </c>
      <c r="ER61" s="615">
        <v>0</v>
      </c>
      <c r="ES61" s="615">
        <v>340072</v>
      </c>
      <c r="ET61" s="614">
        <v>39206</v>
      </c>
      <c r="EU61" s="614">
        <v>267720</v>
      </c>
      <c r="EV61" s="614">
        <v>30829</v>
      </c>
      <c r="EW61" s="614">
        <v>6172</v>
      </c>
      <c r="EX61" s="614">
        <v>33407</v>
      </c>
      <c r="EY61" s="614">
        <v>26739</v>
      </c>
      <c r="EZ61" s="614">
        <v>2040</v>
      </c>
      <c r="FA61" s="614">
        <v>18354</v>
      </c>
      <c r="FB61" s="614">
        <v>57568</v>
      </c>
      <c r="FC61" s="614">
        <v>8212</v>
      </c>
      <c r="FD61" s="614">
        <v>51761</v>
      </c>
      <c r="FE61" s="614">
        <v>117541</v>
      </c>
      <c r="FF61" s="1">
        <v>304</v>
      </c>
      <c r="FG61" s="1">
        <v>175</v>
      </c>
      <c r="FI61" s="614">
        <v>117541</v>
      </c>
      <c r="FJ61" s="614">
        <v>5825</v>
      </c>
      <c r="FK61" s="614">
        <v>10189</v>
      </c>
      <c r="FL61" s="1">
        <v>47</v>
      </c>
      <c r="FM61" s="1">
        <v>13</v>
      </c>
      <c r="FN61" s="1">
        <v>89</v>
      </c>
      <c r="FO61" s="1">
        <v>102</v>
      </c>
      <c r="FP61" s="614">
        <v>43153</v>
      </c>
      <c r="FQ61" s="614">
        <v>3563</v>
      </c>
      <c r="FR61" s="1">
        <v>0</v>
      </c>
      <c r="FS61" s="1">
        <v>0</v>
      </c>
      <c r="FT61" s="614">
        <v>11162</v>
      </c>
      <c r="FU61" s="614">
        <v>3168</v>
      </c>
      <c r="FV61" s="1">
        <v>997</v>
      </c>
      <c r="GA61" s="1">
        <v>0</v>
      </c>
      <c r="GB61" s="614">
        <v>49784</v>
      </c>
      <c r="GC61" s="614">
        <v>18719</v>
      </c>
      <c r="GD61" s="1">
        <v>512</v>
      </c>
      <c r="GF61" s="614">
        <v>2014</v>
      </c>
      <c r="GG61" s="1">
        <v>398</v>
      </c>
      <c r="GH61" s="1">
        <v>0</v>
      </c>
      <c r="GI61" s="1">
        <v>67</v>
      </c>
      <c r="GJ61" s="614">
        <v>106113</v>
      </c>
      <c r="GK61" s="614">
        <v>25848</v>
      </c>
      <c r="GL61" s="614">
        <v>1509</v>
      </c>
      <c r="GM61" s="1">
        <v>67</v>
      </c>
      <c r="GN61" s="1">
        <v>40</v>
      </c>
      <c r="GP61" s="614">
        <v>72543</v>
      </c>
      <c r="GQ61" s="614">
        <v>12106</v>
      </c>
      <c r="GR61" s="614">
        <v>156819</v>
      </c>
      <c r="GS61" s="614">
        <v>35340</v>
      </c>
      <c r="GT61" s="614">
        <v>1297</v>
      </c>
      <c r="GU61" s="614">
        <v>51523</v>
      </c>
      <c r="GV61" s="614">
        <v>107883</v>
      </c>
      <c r="GW61" s="614">
        <v>13403</v>
      </c>
      <c r="GX61" s="614">
        <v>208342</v>
      </c>
      <c r="GY61" s="614">
        <v>329628</v>
      </c>
      <c r="GZ61" s="1">
        <v>135</v>
      </c>
      <c r="HA61" s="614">
        <v>329767</v>
      </c>
      <c r="HB61" s="614">
        <v>20900</v>
      </c>
      <c r="HC61" s="614">
        <v>74532</v>
      </c>
      <c r="HD61" s="1">
        <v>4</v>
      </c>
      <c r="HE61" s="1">
        <v>124</v>
      </c>
      <c r="HF61" s="614">
        <v>95556</v>
      </c>
      <c r="HG61" s="614">
        <v>425323</v>
      </c>
      <c r="HH61" s="1">
        <v>124</v>
      </c>
      <c r="HI61" s="614">
        <v>42096</v>
      </c>
      <c r="HJ61" s="614">
        <v>42220</v>
      </c>
      <c r="HK61" s="1">
        <v>388</v>
      </c>
      <c r="HL61" s="614">
        <v>28448</v>
      </c>
      <c r="HM61" s="614">
        <v>28836</v>
      </c>
      <c r="HN61" s="1">
        <v>0</v>
      </c>
      <c r="HO61" s="614">
        <v>1731</v>
      </c>
      <c r="HP61" s="614">
        <v>1731</v>
      </c>
      <c r="HQ61" s="614">
        <v>1190</v>
      </c>
      <c r="HR61" s="614">
        <v>73977</v>
      </c>
      <c r="HS61" s="614">
        <v>14080</v>
      </c>
      <c r="HT61" s="614">
        <v>7032</v>
      </c>
      <c r="HU61" s="614">
        <v>21112</v>
      </c>
      <c r="HV61" s="614">
        <v>95089</v>
      </c>
      <c r="HW61" s="614">
        <v>49736</v>
      </c>
      <c r="HX61" s="614">
        <v>125999</v>
      </c>
      <c r="HY61" s="614">
        <v>499300</v>
      </c>
      <c r="HZ61" s="614">
        <v>499300</v>
      </c>
      <c r="IA61" s="614">
        <v>520412</v>
      </c>
      <c r="IB61" s="614">
        <v>258132</v>
      </c>
      <c r="IC61" s="1">
        <v>121</v>
      </c>
      <c r="IF61" s="1">
        <v>1</v>
      </c>
      <c r="IG61" s="110">
        <v>4.3700000000000003E-2</v>
      </c>
      <c r="IH61" s="110">
        <v>6.9999999999999999E-4</v>
      </c>
      <c r="II61" s="110">
        <v>0.49880000000000002</v>
      </c>
      <c r="IJ61" s="110">
        <v>0</v>
      </c>
      <c r="IK61" s="110">
        <v>0.39639999999999997</v>
      </c>
      <c r="IL61" s="110">
        <v>4.0000000000000002E-4</v>
      </c>
      <c r="IM61" s="110">
        <v>0.439</v>
      </c>
      <c r="IN61" s="110">
        <v>0.1183</v>
      </c>
      <c r="IO61" s="110">
        <v>0.51700000000000002</v>
      </c>
      <c r="IP61" s="110">
        <v>0.50080000000000002</v>
      </c>
      <c r="IQ61" s="110">
        <v>0.8518</v>
      </c>
      <c r="IR61" s="110">
        <v>0.1482</v>
      </c>
      <c r="IS61" s="614">
        <v>40590</v>
      </c>
      <c r="IT61" s="614">
        <v>15852</v>
      </c>
      <c r="IU61" s="614">
        <v>56442</v>
      </c>
      <c r="IV61" s="110">
        <v>1.4107000000000001</v>
      </c>
      <c r="IW61" s="614">
        <v>198053</v>
      </c>
      <c r="IY61" s="1">
        <v>273</v>
      </c>
      <c r="IZ61" s="1">
        <v>55</v>
      </c>
      <c r="JA61" s="1">
        <v>546</v>
      </c>
      <c r="JB61" s="1">
        <v>8</v>
      </c>
      <c r="JC61" s="1">
        <v>5</v>
      </c>
      <c r="JD61" s="1">
        <v>355</v>
      </c>
      <c r="JE61" s="1">
        <v>281</v>
      </c>
      <c r="JF61" s="1">
        <v>60</v>
      </c>
      <c r="JG61" s="1">
        <v>901</v>
      </c>
      <c r="JH61" s="614">
        <v>1242</v>
      </c>
      <c r="JI61" s="1">
        <v>874</v>
      </c>
      <c r="JJ61" s="1">
        <v>368</v>
      </c>
      <c r="JK61" s="1">
        <v>1</v>
      </c>
      <c r="JL61" s="1">
        <v>13</v>
      </c>
      <c r="JM61" s="1">
        <v>1</v>
      </c>
      <c r="JN61" s="1">
        <v>5</v>
      </c>
      <c r="JO61" s="1">
        <v>306</v>
      </c>
      <c r="JP61" s="614">
        <v>5254</v>
      </c>
      <c r="JQ61" s="1">
        <v>107</v>
      </c>
      <c r="JR61" s="614">
        <v>1020</v>
      </c>
      <c r="JS61" s="1">
        <v>568</v>
      </c>
      <c r="JT61" s="614">
        <v>30014</v>
      </c>
      <c r="JU61" s="614">
        <v>4381</v>
      </c>
      <c r="JV61" s="1">
        <v>857</v>
      </c>
      <c r="JW61" s="614">
        <v>21261</v>
      </c>
      <c r="JX61" s="1">
        <v>181</v>
      </c>
      <c r="JY61" s="1">
        <v>184</v>
      </c>
      <c r="JZ61" s="614">
        <v>33055</v>
      </c>
      <c r="KA61" s="614">
        <v>4562</v>
      </c>
      <c r="KB61" s="614">
        <v>1041</v>
      </c>
      <c r="KC61" s="614">
        <v>54316</v>
      </c>
      <c r="KD61" s="614">
        <v>59919</v>
      </c>
      <c r="KE61" s="614">
        <v>26499</v>
      </c>
      <c r="KF61" s="614">
        <v>33420</v>
      </c>
      <c r="KG61" s="1">
        <v>48.24</v>
      </c>
      <c r="KH61" s="1">
        <v>16.23</v>
      </c>
      <c r="KI61" s="1">
        <v>60.28</v>
      </c>
      <c r="KJ61" s="1">
        <v>0.08</v>
      </c>
      <c r="KK61" s="1">
        <v>0.91</v>
      </c>
      <c r="KL61" s="1">
        <v>0.23</v>
      </c>
      <c r="KM61" s="1">
        <v>0.05</v>
      </c>
      <c r="KN61" s="1">
        <v>0.73</v>
      </c>
      <c r="KO61" s="1">
        <v>0.7</v>
      </c>
      <c r="KP61" s="1">
        <v>0.3</v>
      </c>
      <c r="KQ61" s="1">
        <v>0.02</v>
      </c>
      <c r="KR61" s="1">
        <v>17.350000000000001</v>
      </c>
      <c r="KS61" s="614">
        <v>32511</v>
      </c>
      <c r="KU61" s="1">
        <v>112</v>
      </c>
      <c r="KV61" s="614">
        <v>1534</v>
      </c>
      <c r="KW61" s="1">
        <v>266</v>
      </c>
      <c r="KX61" s="1">
        <v>155</v>
      </c>
      <c r="KY61" s="1">
        <v>33</v>
      </c>
      <c r="KZ61" s="1">
        <v>47</v>
      </c>
      <c r="LA61" s="614">
        <v>26538</v>
      </c>
      <c r="LC61" s="614">
        <v>110097</v>
      </c>
      <c r="LD61" s="614">
        <v>39998</v>
      </c>
      <c r="LG61" s="1" t="s">
        <v>108</v>
      </c>
      <c r="LH61" s="1" t="s">
        <v>1358</v>
      </c>
      <c r="LI61" s="1" t="s">
        <v>1975</v>
      </c>
      <c r="LJ61" s="1" t="s">
        <v>1976</v>
      </c>
      <c r="LK61" s="1">
        <v>28115</v>
      </c>
      <c r="LL61" s="1">
        <v>3262</v>
      </c>
      <c r="LM61" s="1" t="s">
        <v>1975</v>
      </c>
      <c r="LN61" s="1" t="s">
        <v>1976</v>
      </c>
      <c r="LO61" s="1">
        <v>28115</v>
      </c>
      <c r="LP61" s="1">
        <v>3262</v>
      </c>
      <c r="LQ61" s="1" t="s">
        <v>1908</v>
      </c>
      <c r="LR61" s="1">
        <v>7046642927</v>
      </c>
      <c r="LS61" s="1">
        <v>7047994106</v>
      </c>
      <c r="LT61" s="614">
        <v>34000</v>
      </c>
      <c r="LU61" s="1">
        <v>31.6</v>
      </c>
      <c r="LW61" s="614">
        <v>3062</v>
      </c>
      <c r="LX61" s="1">
        <v>52</v>
      </c>
      <c r="MA61" s="1">
        <v>2</v>
      </c>
      <c r="MB61" s="1" t="s">
        <v>1987</v>
      </c>
      <c r="MC61" s="1">
        <v>0</v>
      </c>
      <c r="MD61" s="1" t="s">
        <v>1360</v>
      </c>
      <c r="ME61" s="1">
        <v>240.28</v>
      </c>
      <c r="MF61" s="1">
        <v>301.26</v>
      </c>
    </row>
    <row r="62" spans="1:344" x14ac:dyDescent="0.3">
      <c r="A62" s="1" t="s">
        <v>111</v>
      </c>
      <c r="B62" s="1" t="s">
        <v>1988</v>
      </c>
      <c r="C62" s="1" t="s">
        <v>1338</v>
      </c>
      <c r="D62" s="1" t="s">
        <v>1362</v>
      </c>
      <c r="E62" s="1" t="s">
        <v>1340</v>
      </c>
      <c r="F62" s="1" t="s">
        <v>1341</v>
      </c>
      <c r="G62" s="1" t="s">
        <v>1363</v>
      </c>
      <c r="H62" s="1" t="s">
        <v>1343</v>
      </c>
      <c r="I62" s="614">
        <v>49541</v>
      </c>
      <c r="J62" s="1" t="s">
        <v>1344</v>
      </c>
      <c r="K62" s="1">
        <v>247</v>
      </c>
      <c r="L62" s="1">
        <v>60</v>
      </c>
      <c r="M62" s="1">
        <v>137</v>
      </c>
      <c r="N62" s="1">
        <v>6</v>
      </c>
      <c r="O62" s="614">
        <v>2948</v>
      </c>
      <c r="P62" s="1">
        <v>45</v>
      </c>
      <c r="Q62" s="614">
        <v>11943</v>
      </c>
      <c r="R62" s="614">
        <v>1666</v>
      </c>
      <c r="S62" s="614">
        <v>335920</v>
      </c>
      <c r="T62" s="614">
        <v>138280</v>
      </c>
      <c r="W62" s="1">
        <v>1</v>
      </c>
      <c r="X62" s="1" t="s">
        <v>1989</v>
      </c>
      <c r="Y62" s="1" t="s">
        <v>1990</v>
      </c>
      <c r="Z62" s="1">
        <v>28906</v>
      </c>
      <c r="AA62" s="1">
        <v>2950</v>
      </c>
      <c r="AB62" s="1" t="s">
        <v>1989</v>
      </c>
      <c r="AC62" s="1" t="s">
        <v>1990</v>
      </c>
      <c r="AD62" s="1">
        <v>28906</v>
      </c>
      <c r="AE62" s="1">
        <v>2</v>
      </c>
      <c r="AF62" s="1" t="s">
        <v>110</v>
      </c>
      <c r="AH62" s="1" t="s">
        <v>9</v>
      </c>
      <c r="AI62" s="1" t="s">
        <v>1991</v>
      </c>
      <c r="AJ62" s="1" t="s">
        <v>1992</v>
      </c>
      <c r="AK62" s="1" t="s">
        <v>1993</v>
      </c>
      <c r="AL62" s="1" t="s">
        <v>1994</v>
      </c>
      <c r="AM62" s="1" t="s">
        <v>1995</v>
      </c>
      <c r="AN62" s="1" t="s">
        <v>1992</v>
      </c>
      <c r="AO62" s="1" t="s">
        <v>1996</v>
      </c>
      <c r="AP62" s="1" t="s">
        <v>1993</v>
      </c>
      <c r="AQ62" s="1" t="s">
        <v>1994</v>
      </c>
      <c r="AR62" s="1" t="s">
        <v>1995</v>
      </c>
      <c r="AS62" s="1" t="s">
        <v>1997</v>
      </c>
      <c r="AT62" s="1">
        <v>0</v>
      </c>
      <c r="AU62" s="1">
        <v>0</v>
      </c>
      <c r="AV62" s="1">
        <v>0</v>
      </c>
      <c r="AW62" s="616">
        <v>42917</v>
      </c>
      <c r="AX62" s="616">
        <v>43281</v>
      </c>
      <c r="AY62" s="1">
        <v>0</v>
      </c>
      <c r="AZ62" s="1">
        <v>5</v>
      </c>
      <c r="BA62" s="1">
        <v>1</v>
      </c>
      <c r="BB62" s="1">
        <v>0</v>
      </c>
      <c r="BC62" s="1">
        <v>6</v>
      </c>
      <c r="BE62" s="614">
        <v>11934</v>
      </c>
      <c r="BF62" s="1">
        <v>2.88</v>
      </c>
      <c r="BG62" s="1">
        <v>0</v>
      </c>
      <c r="BH62" s="1">
        <v>2.88</v>
      </c>
      <c r="BI62" s="1">
        <v>10.44</v>
      </c>
      <c r="BJ62" s="1">
        <v>13.32</v>
      </c>
      <c r="BK62" s="110">
        <v>0.2162</v>
      </c>
      <c r="BL62" s="614">
        <v>2578</v>
      </c>
      <c r="BM62" s="615">
        <v>54075</v>
      </c>
      <c r="BP62" s="1">
        <v>0</v>
      </c>
      <c r="BQ62" s="615">
        <v>28217</v>
      </c>
      <c r="BR62" s="615">
        <v>38813</v>
      </c>
      <c r="BS62" s="615">
        <v>34010</v>
      </c>
      <c r="BU62" s="615">
        <v>39000</v>
      </c>
      <c r="BV62" s="615">
        <v>45000</v>
      </c>
      <c r="BW62" s="615">
        <v>42000</v>
      </c>
      <c r="BY62" s="615">
        <v>0</v>
      </c>
      <c r="BZ62" s="615">
        <v>0</v>
      </c>
      <c r="CA62" s="1">
        <v>0</v>
      </c>
      <c r="CC62" s="615">
        <v>0</v>
      </c>
      <c r="CD62" s="615">
        <v>0</v>
      </c>
      <c r="CE62" s="615">
        <v>0</v>
      </c>
      <c r="CG62" s="615">
        <v>0</v>
      </c>
      <c r="CH62" s="615">
        <v>0</v>
      </c>
      <c r="CI62" s="1">
        <v>0</v>
      </c>
      <c r="CK62" s="615">
        <v>20000</v>
      </c>
      <c r="CL62" s="615">
        <v>30000</v>
      </c>
      <c r="CM62" s="615">
        <v>27914</v>
      </c>
      <c r="CN62" s="615">
        <v>0</v>
      </c>
      <c r="CO62" s="615">
        <v>0</v>
      </c>
      <c r="CP62" s="615">
        <v>0</v>
      </c>
      <c r="CR62" s="615">
        <v>0</v>
      </c>
      <c r="CS62" s="615">
        <v>0</v>
      </c>
      <c r="CT62" s="615">
        <v>0</v>
      </c>
      <c r="CV62" s="615">
        <v>0</v>
      </c>
      <c r="CW62" s="615">
        <v>0</v>
      </c>
      <c r="CX62" s="615">
        <v>0</v>
      </c>
      <c r="CZ62" s="615">
        <v>0</v>
      </c>
      <c r="DA62" s="615">
        <v>0</v>
      </c>
      <c r="DB62" s="615">
        <v>0</v>
      </c>
      <c r="DD62" s="615">
        <v>0</v>
      </c>
      <c r="DE62" s="615">
        <v>0</v>
      </c>
      <c r="DF62" s="615">
        <v>0</v>
      </c>
      <c r="DG62" s="615">
        <v>0</v>
      </c>
      <c r="DH62" s="615">
        <v>0</v>
      </c>
      <c r="DI62" s="615">
        <v>0</v>
      </c>
      <c r="DK62" s="615">
        <v>16000</v>
      </c>
      <c r="DL62" s="615">
        <v>28000</v>
      </c>
      <c r="DM62" s="615">
        <v>21110</v>
      </c>
      <c r="DO62" s="615">
        <v>0</v>
      </c>
      <c r="DP62" s="615">
        <v>0</v>
      </c>
      <c r="DQ62" s="615">
        <v>0</v>
      </c>
      <c r="DR62" s="615">
        <v>377591</v>
      </c>
      <c r="DS62" s="615">
        <v>374673</v>
      </c>
      <c r="DT62" s="615">
        <v>752264</v>
      </c>
      <c r="DU62" s="615">
        <v>307370</v>
      </c>
      <c r="DV62" s="615">
        <v>0</v>
      </c>
      <c r="DW62" s="615">
        <v>307370</v>
      </c>
      <c r="DX62" s="615">
        <v>869</v>
      </c>
      <c r="DY62" s="615">
        <v>0</v>
      </c>
      <c r="DZ62" s="615">
        <v>869</v>
      </c>
      <c r="EA62" s="615">
        <v>47468</v>
      </c>
      <c r="EB62" s="615">
        <v>1107971</v>
      </c>
      <c r="EC62" s="615">
        <v>534294</v>
      </c>
      <c r="ED62" s="615">
        <v>264116</v>
      </c>
      <c r="EE62" s="615">
        <v>798410</v>
      </c>
      <c r="EF62" s="615">
        <v>76058</v>
      </c>
      <c r="EG62" s="615">
        <v>29743</v>
      </c>
      <c r="EH62" s="615">
        <v>17369</v>
      </c>
      <c r="EI62" s="615">
        <v>123170</v>
      </c>
      <c r="EJ62" s="615">
        <v>197950</v>
      </c>
      <c r="EK62" s="615">
        <v>1119530</v>
      </c>
      <c r="EL62" s="615">
        <v>-11559</v>
      </c>
      <c r="EM62" s="110">
        <v>-1.04E-2</v>
      </c>
      <c r="EN62" s="615">
        <v>0</v>
      </c>
      <c r="EO62" s="615">
        <v>0</v>
      </c>
      <c r="EP62" s="615">
        <v>0</v>
      </c>
      <c r="EQ62" s="615">
        <v>0</v>
      </c>
      <c r="ER62" s="615">
        <v>0</v>
      </c>
      <c r="ES62" s="615">
        <v>83862</v>
      </c>
      <c r="ET62" s="614">
        <v>21875</v>
      </c>
      <c r="EU62" s="614">
        <v>229343</v>
      </c>
      <c r="EV62" s="614">
        <v>66176</v>
      </c>
      <c r="EW62" s="614">
        <v>5618</v>
      </c>
      <c r="EX62" s="614">
        <v>28405</v>
      </c>
      <c r="EY62" s="614">
        <v>36037</v>
      </c>
      <c r="EZ62" s="1">
        <v>489</v>
      </c>
      <c r="FA62" s="614">
        <v>11134</v>
      </c>
      <c r="FB62" s="614">
        <v>102213</v>
      </c>
      <c r="FC62" s="614">
        <v>6107</v>
      </c>
      <c r="FD62" s="614">
        <v>39539</v>
      </c>
      <c r="FE62" s="614">
        <v>147859</v>
      </c>
      <c r="FF62" s="1">
        <v>0</v>
      </c>
      <c r="FG62" s="1">
        <v>180</v>
      </c>
      <c r="FI62" s="614">
        <v>147859</v>
      </c>
      <c r="FJ62" s="614">
        <v>6339</v>
      </c>
      <c r="FK62" s="614">
        <v>11638</v>
      </c>
      <c r="FL62" s="1">
        <v>43</v>
      </c>
      <c r="FM62" s="1">
        <v>4</v>
      </c>
      <c r="FN62" s="1">
        <v>89</v>
      </c>
      <c r="FO62" s="1">
        <v>93</v>
      </c>
      <c r="FP62" s="614">
        <v>43153</v>
      </c>
      <c r="FQ62" s="614">
        <v>3563</v>
      </c>
      <c r="FR62" s="1">
        <v>0</v>
      </c>
      <c r="FS62" s="1">
        <v>0</v>
      </c>
      <c r="FT62" s="614">
        <v>11162</v>
      </c>
      <c r="FU62" s="614">
        <v>3168</v>
      </c>
      <c r="FV62" s="1">
        <v>997</v>
      </c>
      <c r="GA62" s="1">
        <v>0</v>
      </c>
      <c r="GF62" s="1">
        <v>813</v>
      </c>
      <c r="GG62" s="1">
        <v>321</v>
      </c>
      <c r="GH62" s="1">
        <v>14</v>
      </c>
      <c r="GI62" s="1">
        <v>0</v>
      </c>
      <c r="GJ62" s="614">
        <v>55128</v>
      </c>
      <c r="GK62" s="614">
        <v>7052</v>
      </c>
      <c r="GL62" s="614">
        <v>1011</v>
      </c>
      <c r="GM62" s="1">
        <v>0</v>
      </c>
      <c r="GN62" s="1">
        <v>63</v>
      </c>
      <c r="GP62" s="614">
        <v>88247</v>
      </c>
      <c r="GQ62" s="614">
        <v>4977</v>
      </c>
      <c r="GR62" s="614">
        <v>42373</v>
      </c>
      <c r="GS62" s="614">
        <v>13020</v>
      </c>
      <c r="GT62" s="1">
        <v>85</v>
      </c>
      <c r="GU62" s="614">
        <v>10004</v>
      </c>
      <c r="GV62" s="614">
        <v>101267</v>
      </c>
      <c r="GW62" s="614">
        <v>5062</v>
      </c>
      <c r="GX62" s="614">
        <v>52377</v>
      </c>
      <c r="GY62" s="614">
        <v>158706</v>
      </c>
      <c r="GZ62" s="614">
        <v>2749</v>
      </c>
      <c r="HA62" s="614">
        <v>161455</v>
      </c>
      <c r="HB62" s="614">
        <v>7980</v>
      </c>
      <c r="HC62" s="614">
        <v>44748</v>
      </c>
      <c r="HD62" s="1">
        <v>0</v>
      </c>
      <c r="HE62" s="1">
        <v>16</v>
      </c>
      <c r="HF62" s="614">
        <v>52744</v>
      </c>
      <c r="HG62" s="614">
        <v>214199</v>
      </c>
      <c r="HH62" s="1">
        <v>309</v>
      </c>
      <c r="HI62" s="1">
        <v>759</v>
      </c>
      <c r="HJ62" s="614">
        <v>1068</v>
      </c>
      <c r="HK62" s="1">
        <v>604</v>
      </c>
      <c r="HL62" s="1">
        <v>607</v>
      </c>
      <c r="HM62" s="614">
        <v>1211</v>
      </c>
      <c r="HN62" s="1">
        <v>0</v>
      </c>
      <c r="HO62" s="1">
        <v>99</v>
      </c>
      <c r="HP62" s="1">
        <v>99</v>
      </c>
      <c r="HQ62" s="1">
        <v>0</v>
      </c>
      <c r="HR62" s="614">
        <v>2378</v>
      </c>
      <c r="HS62" s="614">
        <v>7808</v>
      </c>
      <c r="HT62" s="614">
        <v>35829</v>
      </c>
      <c r="HU62" s="614">
        <v>43637</v>
      </c>
      <c r="HV62" s="614">
        <v>46015</v>
      </c>
      <c r="HW62" s="614">
        <v>9191</v>
      </c>
      <c r="HX62" s="614">
        <v>54038</v>
      </c>
      <c r="HY62" s="614">
        <v>216577</v>
      </c>
      <c r="HZ62" s="614">
        <v>216577</v>
      </c>
      <c r="IA62" s="614">
        <v>260214</v>
      </c>
      <c r="IB62" s="614">
        <v>56973</v>
      </c>
      <c r="IC62" s="1">
        <v>311</v>
      </c>
      <c r="IF62" s="1">
        <v>1</v>
      </c>
      <c r="IG62" s="110">
        <v>5.5199999999999999E-2</v>
      </c>
      <c r="IH62" s="110">
        <v>8.0000000000000004E-4</v>
      </c>
      <c r="II62" s="110">
        <v>0.27550000000000002</v>
      </c>
      <c r="IJ62" s="110">
        <v>0</v>
      </c>
      <c r="IK62" s="110">
        <v>0.2404</v>
      </c>
      <c r="IL62" s="110">
        <v>4.0000000000000002E-4</v>
      </c>
      <c r="IM62" s="110">
        <v>0.64470000000000005</v>
      </c>
      <c r="IN62" s="110">
        <v>5.8400000000000001E-2</v>
      </c>
      <c r="IO62" s="110">
        <v>0.2631</v>
      </c>
      <c r="IP62" s="110">
        <v>0.72409999999999997</v>
      </c>
      <c r="IQ62" s="110">
        <v>0.98899999999999999</v>
      </c>
      <c r="IR62" s="110">
        <v>1.0999999999999999E-2</v>
      </c>
      <c r="IS62" s="614">
        <v>13752</v>
      </c>
      <c r="IT62" s="614">
        <v>2260</v>
      </c>
      <c r="IU62" s="614">
        <v>16012</v>
      </c>
      <c r="IV62" s="110">
        <v>0.32319999999999999</v>
      </c>
      <c r="IW62" s="614">
        <v>254729</v>
      </c>
      <c r="IY62" s="1">
        <v>419</v>
      </c>
      <c r="IZ62" s="1">
        <v>50</v>
      </c>
      <c r="JA62" s="1">
        <v>182</v>
      </c>
      <c r="JB62" s="1">
        <v>18</v>
      </c>
      <c r="JC62" s="1">
        <v>13</v>
      </c>
      <c r="JD62" s="1">
        <v>212</v>
      </c>
      <c r="JE62" s="1">
        <v>437</v>
      </c>
      <c r="JF62" s="1">
        <v>63</v>
      </c>
      <c r="JG62" s="1">
        <v>394</v>
      </c>
      <c r="JH62" s="1">
        <v>894</v>
      </c>
      <c r="JI62" s="1">
        <v>651</v>
      </c>
      <c r="JJ62" s="1">
        <v>243</v>
      </c>
      <c r="JK62" s="1">
        <v>0</v>
      </c>
      <c r="JL62" s="1">
        <v>0</v>
      </c>
      <c r="JM62" s="1">
        <v>7</v>
      </c>
      <c r="JN62" s="1">
        <v>43</v>
      </c>
      <c r="JO62" s="1">
        <v>392</v>
      </c>
      <c r="JP62" s="614">
        <v>10142</v>
      </c>
      <c r="JQ62" s="1">
        <v>2</v>
      </c>
      <c r="JR62" s="1">
        <v>26</v>
      </c>
      <c r="JS62" s="1">
        <v>70</v>
      </c>
      <c r="JT62" s="1">
        <v>988</v>
      </c>
      <c r="JU62" s="614">
        <v>5727</v>
      </c>
      <c r="JV62" s="1">
        <v>401</v>
      </c>
      <c r="JW62" s="614">
        <v>4670</v>
      </c>
      <c r="JX62" s="1">
        <v>283</v>
      </c>
      <c r="JY62" s="1">
        <v>131</v>
      </c>
      <c r="JZ62" s="614">
        <v>5576</v>
      </c>
      <c r="KA62" s="614">
        <v>6010</v>
      </c>
      <c r="KB62" s="1">
        <v>532</v>
      </c>
      <c r="KC62" s="614">
        <v>10246</v>
      </c>
      <c r="KD62" s="614">
        <v>16788</v>
      </c>
      <c r="KE62" s="614">
        <v>10798</v>
      </c>
      <c r="KF62" s="614">
        <v>5990</v>
      </c>
      <c r="KG62" s="1">
        <v>18.78</v>
      </c>
      <c r="KH62" s="1">
        <v>13.75</v>
      </c>
      <c r="KI62" s="1">
        <v>26.01</v>
      </c>
      <c r="KJ62" s="1">
        <v>0.36</v>
      </c>
      <c r="KK62" s="1">
        <v>0.61</v>
      </c>
      <c r="KL62" s="1">
        <v>0.49</v>
      </c>
      <c r="KM62" s="1">
        <v>7.0000000000000007E-2</v>
      </c>
      <c r="KN62" s="1">
        <v>0.44</v>
      </c>
      <c r="KO62" s="1">
        <v>0.73</v>
      </c>
      <c r="KP62" s="1">
        <v>0.27</v>
      </c>
      <c r="KQ62" s="1">
        <v>0.03</v>
      </c>
      <c r="KR62" s="1">
        <v>8.44</v>
      </c>
      <c r="KS62" s="614">
        <v>78145</v>
      </c>
      <c r="KU62" s="1">
        <v>280</v>
      </c>
      <c r="KV62" s="614">
        <v>2813</v>
      </c>
      <c r="KW62" s="1">
        <v>7</v>
      </c>
      <c r="KX62" s="1">
        <v>54</v>
      </c>
      <c r="KY62" s="1">
        <v>32</v>
      </c>
      <c r="KZ62" s="1">
        <v>84</v>
      </c>
      <c r="LA62" s="614">
        <v>35829</v>
      </c>
      <c r="LC62" s="614">
        <v>217329</v>
      </c>
      <c r="LD62" s="614">
        <v>12217</v>
      </c>
      <c r="LG62" s="1" t="s">
        <v>1998</v>
      </c>
      <c r="LH62" s="1" t="s">
        <v>1358</v>
      </c>
      <c r="LI62" s="1" t="s">
        <v>1999</v>
      </c>
      <c r="LJ62" s="1" t="s">
        <v>2000</v>
      </c>
      <c r="LK62" s="1">
        <v>28901</v>
      </c>
      <c r="LL62" s="1">
        <v>700</v>
      </c>
      <c r="LM62" s="1" t="s">
        <v>1999</v>
      </c>
      <c r="LN62" s="1" t="s">
        <v>2000</v>
      </c>
      <c r="LO62" s="1">
        <v>28901</v>
      </c>
      <c r="LP62" s="1">
        <v>700</v>
      </c>
      <c r="LQ62" s="1" t="s">
        <v>1991</v>
      </c>
      <c r="LR62" s="1">
        <v>8283215956</v>
      </c>
      <c r="LS62" s="1">
        <v>8283213256</v>
      </c>
      <c r="LT62" s="614">
        <v>37868</v>
      </c>
      <c r="LU62" s="1">
        <v>11.44</v>
      </c>
      <c r="LW62" s="614">
        <v>11934</v>
      </c>
      <c r="LX62" s="1">
        <v>52</v>
      </c>
      <c r="MA62" s="1">
        <v>2</v>
      </c>
      <c r="MB62" s="1" t="s">
        <v>2001</v>
      </c>
      <c r="MC62" s="1">
        <v>0</v>
      </c>
      <c r="MD62" s="1" t="s">
        <v>1400</v>
      </c>
      <c r="ME62" s="1">
        <v>39.06</v>
      </c>
      <c r="MF62" s="1">
        <v>92.58</v>
      </c>
    </row>
    <row r="63" spans="1:344" x14ac:dyDescent="0.3">
      <c r="A63" s="1" t="s">
        <v>113</v>
      </c>
      <c r="B63" s="1" t="s">
        <v>2002</v>
      </c>
      <c r="C63" s="1" t="s">
        <v>1338</v>
      </c>
      <c r="D63" s="1" t="s">
        <v>1362</v>
      </c>
      <c r="E63" s="1" t="s">
        <v>1340</v>
      </c>
      <c r="F63" s="1" t="s">
        <v>1341</v>
      </c>
      <c r="G63" s="1" t="s">
        <v>1363</v>
      </c>
      <c r="H63" s="1" t="s">
        <v>1343</v>
      </c>
      <c r="I63" s="614">
        <v>89355</v>
      </c>
      <c r="J63" s="1" t="s">
        <v>1344</v>
      </c>
      <c r="K63" s="1">
        <v>665</v>
      </c>
      <c r="L63" s="1">
        <v>25</v>
      </c>
      <c r="M63" s="1">
        <v>122</v>
      </c>
      <c r="N63" s="1">
        <v>6</v>
      </c>
      <c r="O63" s="614">
        <v>2956</v>
      </c>
      <c r="P63" s="1">
        <v>138</v>
      </c>
      <c r="Q63" s="614">
        <v>11812</v>
      </c>
      <c r="R63" s="614">
        <v>2288</v>
      </c>
      <c r="S63" s="614">
        <v>253590</v>
      </c>
      <c r="T63" s="614">
        <v>138418</v>
      </c>
      <c r="W63" s="1">
        <v>1</v>
      </c>
      <c r="X63" s="1" t="s">
        <v>2003</v>
      </c>
      <c r="Y63" s="1" t="s">
        <v>2004</v>
      </c>
      <c r="Z63" s="1">
        <v>28501</v>
      </c>
      <c r="AA63" s="1">
        <v>4330</v>
      </c>
      <c r="AB63" s="1" t="s">
        <v>2003</v>
      </c>
      <c r="AC63" s="1" t="s">
        <v>2004</v>
      </c>
      <c r="AD63" s="1">
        <v>28501</v>
      </c>
      <c r="AE63" s="1">
        <v>1</v>
      </c>
      <c r="AF63" s="1" t="s">
        <v>112</v>
      </c>
      <c r="AH63" s="1" t="s">
        <v>9</v>
      </c>
      <c r="AI63" s="1" t="s">
        <v>1501</v>
      </c>
      <c r="AJ63" s="1" t="s">
        <v>2005</v>
      </c>
      <c r="AK63" s="1" t="s">
        <v>2006</v>
      </c>
      <c r="AL63" s="1" t="s">
        <v>2007</v>
      </c>
      <c r="AM63" s="1" t="s">
        <v>2008</v>
      </c>
      <c r="AN63" s="1" t="s">
        <v>2009</v>
      </c>
      <c r="AO63" s="1" t="s">
        <v>2010</v>
      </c>
      <c r="AP63" s="1" t="s">
        <v>2006</v>
      </c>
      <c r="AQ63" s="1" t="s">
        <v>2007</v>
      </c>
      <c r="AR63" s="1" t="s">
        <v>2011</v>
      </c>
      <c r="AS63" s="1" t="s">
        <v>2012</v>
      </c>
      <c r="AT63" s="1">
        <v>0</v>
      </c>
      <c r="AU63" s="1">
        <v>0</v>
      </c>
      <c r="AV63" s="1">
        <v>0</v>
      </c>
      <c r="AW63" s="616">
        <v>42917</v>
      </c>
      <c r="AX63" s="616">
        <v>43281</v>
      </c>
      <c r="AY63" s="1">
        <v>1</v>
      </c>
      <c r="AZ63" s="1">
        <v>7</v>
      </c>
      <c r="BA63" s="1">
        <v>0</v>
      </c>
      <c r="BB63" s="1">
        <v>4</v>
      </c>
      <c r="BC63" s="1">
        <v>12</v>
      </c>
      <c r="BE63" s="614">
        <v>17368</v>
      </c>
      <c r="BF63" s="1">
        <v>5.5</v>
      </c>
      <c r="BG63" s="1">
        <v>0</v>
      </c>
      <c r="BH63" s="1">
        <v>5.5</v>
      </c>
      <c r="BI63" s="1">
        <v>24.2</v>
      </c>
      <c r="BJ63" s="1">
        <v>29.7</v>
      </c>
      <c r="BK63" s="110">
        <v>0.1852</v>
      </c>
      <c r="BL63" s="1">
        <v>486</v>
      </c>
      <c r="BM63" s="615">
        <v>191952</v>
      </c>
      <c r="BP63" s="614">
        <v>55032</v>
      </c>
      <c r="BQ63" s="615">
        <v>27588</v>
      </c>
      <c r="BR63" s="615">
        <v>48648</v>
      </c>
      <c r="BS63" s="615">
        <v>37000</v>
      </c>
      <c r="BU63" s="615">
        <v>39936</v>
      </c>
      <c r="BV63" s="615">
        <v>70452</v>
      </c>
      <c r="BW63" s="615">
        <v>40000</v>
      </c>
      <c r="BY63" s="615">
        <v>38016</v>
      </c>
      <c r="BZ63" s="615">
        <v>67056</v>
      </c>
      <c r="CA63" s="614">
        <v>40000</v>
      </c>
      <c r="CC63" s="615">
        <v>27588</v>
      </c>
      <c r="CD63" s="615">
        <v>48648</v>
      </c>
      <c r="CE63" s="615">
        <v>32000</v>
      </c>
      <c r="CG63" s="615">
        <v>27588</v>
      </c>
      <c r="CH63" s="615">
        <v>48648</v>
      </c>
      <c r="CI63" s="614">
        <v>35000</v>
      </c>
      <c r="CK63" s="615">
        <v>39936</v>
      </c>
      <c r="CL63" s="615">
        <v>70452</v>
      </c>
      <c r="CM63" s="615">
        <v>45000</v>
      </c>
      <c r="CN63" s="615">
        <v>28272</v>
      </c>
      <c r="CO63" s="615">
        <v>49860</v>
      </c>
      <c r="CP63" s="615">
        <v>30000</v>
      </c>
      <c r="CR63" s="615">
        <v>25620</v>
      </c>
      <c r="CS63" s="615">
        <v>45180</v>
      </c>
      <c r="CT63" s="615">
        <v>32000</v>
      </c>
      <c r="CV63" s="615">
        <v>27588</v>
      </c>
      <c r="CW63" s="615">
        <v>48648</v>
      </c>
      <c r="CX63" s="615">
        <v>32000</v>
      </c>
      <c r="CZ63" s="615">
        <v>25620</v>
      </c>
      <c r="DA63" s="615">
        <v>45180</v>
      </c>
      <c r="DB63" s="615">
        <v>28000</v>
      </c>
      <c r="DD63" s="615">
        <v>27588</v>
      </c>
      <c r="DE63" s="615">
        <v>48648</v>
      </c>
      <c r="DF63" s="615">
        <v>32000</v>
      </c>
      <c r="DG63" s="615">
        <v>25620</v>
      </c>
      <c r="DH63" s="615">
        <v>45180</v>
      </c>
      <c r="DI63" s="615">
        <v>26000</v>
      </c>
      <c r="DK63" s="615">
        <v>20004</v>
      </c>
      <c r="DL63" s="615">
        <v>35304</v>
      </c>
      <c r="DM63" s="615">
        <v>20500</v>
      </c>
      <c r="DO63" s="615">
        <v>0</v>
      </c>
      <c r="DP63" s="615">
        <v>0</v>
      </c>
      <c r="DQ63" s="615">
        <v>0</v>
      </c>
      <c r="DR63" s="615">
        <v>200500</v>
      </c>
      <c r="DS63" s="615">
        <v>969220</v>
      </c>
      <c r="DT63" s="615">
        <v>1169720</v>
      </c>
      <c r="DU63" s="615">
        <v>344290</v>
      </c>
      <c r="DV63" s="615">
        <v>0</v>
      </c>
      <c r="DW63" s="615">
        <v>344290</v>
      </c>
      <c r="DX63" s="615">
        <v>90300</v>
      </c>
      <c r="DY63" s="615">
        <v>0</v>
      </c>
      <c r="DZ63" s="615">
        <v>90300</v>
      </c>
      <c r="EA63" s="615">
        <v>769782</v>
      </c>
      <c r="EB63" s="615">
        <v>2374092</v>
      </c>
      <c r="EC63" s="615">
        <v>911022</v>
      </c>
      <c r="ED63" s="615">
        <v>273702</v>
      </c>
      <c r="EE63" s="615">
        <v>1184724</v>
      </c>
      <c r="EF63" s="615">
        <v>108839</v>
      </c>
      <c r="EG63" s="615">
        <v>50628</v>
      </c>
      <c r="EH63" s="615">
        <v>31975</v>
      </c>
      <c r="EI63" s="615">
        <v>191442</v>
      </c>
      <c r="EJ63" s="615">
        <v>639941</v>
      </c>
      <c r="EK63" s="615">
        <v>2016107</v>
      </c>
      <c r="EL63" s="615">
        <v>357985</v>
      </c>
      <c r="EM63" s="110">
        <v>0.15079999999999999</v>
      </c>
      <c r="EN63" s="615">
        <v>0</v>
      </c>
      <c r="EO63" s="615">
        <v>0</v>
      </c>
      <c r="EP63" s="615">
        <v>90300</v>
      </c>
      <c r="EQ63" s="615">
        <v>0</v>
      </c>
      <c r="ER63" s="615">
        <v>90300</v>
      </c>
      <c r="ES63" s="615">
        <v>151794</v>
      </c>
      <c r="ET63" s="614">
        <v>23663</v>
      </c>
      <c r="EU63" s="614">
        <v>230076</v>
      </c>
      <c r="EV63" s="614">
        <v>44779</v>
      </c>
      <c r="EW63" s="614">
        <v>8933</v>
      </c>
      <c r="EX63" s="614">
        <v>33391</v>
      </c>
      <c r="EY63" s="614">
        <v>44808</v>
      </c>
      <c r="EZ63" s="1">
        <v>460</v>
      </c>
      <c r="FA63" s="614">
        <v>11314</v>
      </c>
      <c r="FB63" s="614">
        <v>89587</v>
      </c>
      <c r="FC63" s="614">
        <v>9393</v>
      </c>
      <c r="FD63" s="614">
        <v>44705</v>
      </c>
      <c r="FE63" s="614">
        <v>143685</v>
      </c>
      <c r="FF63" s="614">
        <v>1932</v>
      </c>
      <c r="FG63" s="1">
        <v>314</v>
      </c>
      <c r="FI63" s="614">
        <v>143685</v>
      </c>
      <c r="FJ63" s="614">
        <v>4682</v>
      </c>
      <c r="FK63" s="614">
        <v>9678</v>
      </c>
      <c r="FL63" s="1">
        <v>545</v>
      </c>
      <c r="FM63" s="1">
        <v>4</v>
      </c>
      <c r="FN63" s="1">
        <v>89</v>
      </c>
      <c r="FO63" s="1">
        <v>93</v>
      </c>
      <c r="FP63" s="614">
        <v>43153</v>
      </c>
      <c r="FQ63" s="614">
        <v>3563</v>
      </c>
      <c r="FR63" s="1">
        <v>0</v>
      </c>
      <c r="FS63" s="1">
        <v>0</v>
      </c>
      <c r="FT63" s="614">
        <v>11162</v>
      </c>
      <c r="FU63" s="614">
        <v>3168</v>
      </c>
      <c r="FV63" s="1">
        <v>997</v>
      </c>
      <c r="GA63" s="1">
        <v>0</v>
      </c>
      <c r="GF63" s="614">
        <v>1291</v>
      </c>
      <c r="GG63" s="614">
        <v>5740</v>
      </c>
      <c r="GH63" s="1">
        <v>0</v>
      </c>
      <c r="GI63" s="1">
        <v>73</v>
      </c>
      <c r="GJ63" s="614">
        <v>55606</v>
      </c>
      <c r="GK63" s="614">
        <v>12471</v>
      </c>
      <c r="GL63" s="1">
        <v>997</v>
      </c>
      <c r="GM63" s="1">
        <v>73</v>
      </c>
      <c r="GN63" s="1">
        <v>30</v>
      </c>
      <c r="GP63" s="614">
        <v>63859</v>
      </c>
      <c r="GQ63" s="614">
        <v>7738</v>
      </c>
      <c r="GR63" s="614">
        <v>32938</v>
      </c>
      <c r="GS63" s="614">
        <v>18008</v>
      </c>
      <c r="GT63" s="1">
        <v>166</v>
      </c>
      <c r="GU63" s="614">
        <v>5741</v>
      </c>
      <c r="GV63" s="614">
        <v>81867</v>
      </c>
      <c r="GW63" s="614">
        <v>7904</v>
      </c>
      <c r="GX63" s="614">
        <v>38679</v>
      </c>
      <c r="GY63" s="614">
        <v>128450</v>
      </c>
      <c r="GZ63" s="614">
        <v>2082</v>
      </c>
      <c r="HA63" s="614">
        <v>133175</v>
      </c>
      <c r="HB63" s="614">
        <v>4811</v>
      </c>
      <c r="HC63" s="614">
        <v>30007</v>
      </c>
      <c r="HD63" s="614">
        <v>2643</v>
      </c>
      <c r="HE63" s="614">
        <v>2803</v>
      </c>
      <c r="HF63" s="614">
        <v>37621</v>
      </c>
      <c r="HG63" s="614">
        <v>170796</v>
      </c>
      <c r="HH63" s="1">
        <v>93</v>
      </c>
      <c r="HI63" s="614">
        <v>3546</v>
      </c>
      <c r="HJ63" s="614">
        <v>3639</v>
      </c>
      <c r="HK63" s="1">
        <v>374</v>
      </c>
      <c r="HL63" s="614">
        <v>1040</v>
      </c>
      <c r="HM63" s="614">
        <v>1414</v>
      </c>
      <c r="HN63" s="1">
        <v>0</v>
      </c>
      <c r="HO63" s="1">
        <v>22</v>
      </c>
      <c r="HP63" s="1">
        <v>22</v>
      </c>
      <c r="HQ63" s="1">
        <v>581</v>
      </c>
      <c r="HR63" s="614">
        <v>5656</v>
      </c>
      <c r="HS63" s="614">
        <v>1827</v>
      </c>
      <c r="HT63" s="614">
        <v>2379</v>
      </c>
      <c r="HU63" s="614">
        <v>4206</v>
      </c>
      <c r="HV63" s="614">
        <v>9862</v>
      </c>
      <c r="HW63" s="614">
        <v>6225</v>
      </c>
      <c r="HX63" s="614">
        <v>36254</v>
      </c>
      <c r="HY63" s="614">
        <v>176452</v>
      </c>
      <c r="HZ63" s="614">
        <v>176452</v>
      </c>
      <c r="IA63" s="614">
        <v>180658</v>
      </c>
      <c r="IB63" s="614">
        <v>49751</v>
      </c>
      <c r="IC63" s="614">
        <v>4267</v>
      </c>
      <c r="IF63" s="1">
        <v>1</v>
      </c>
      <c r="IG63" s="110">
        <v>4.6399999999999997E-2</v>
      </c>
      <c r="IH63" s="110">
        <v>1.4E-3</v>
      </c>
      <c r="II63" s="110">
        <v>0.30049999999999999</v>
      </c>
      <c r="IJ63" s="110">
        <v>0</v>
      </c>
      <c r="IK63" s="110">
        <v>0.2417</v>
      </c>
      <c r="IL63" s="110">
        <v>4.0000000000000002E-4</v>
      </c>
      <c r="IM63" s="110">
        <v>0.62450000000000006</v>
      </c>
      <c r="IN63" s="110">
        <v>7.46E-2</v>
      </c>
      <c r="IO63" s="110">
        <v>0.28199999999999997</v>
      </c>
      <c r="IP63" s="110">
        <v>0.69910000000000005</v>
      </c>
      <c r="IQ63" s="110">
        <v>0.96789999999999998</v>
      </c>
      <c r="IR63" s="110">
        <v>3.2099999999999997E-2</v>
      </c>
      <c r="IS63" s="614">
        <v>40955</v>
      </c>
      <c r="IT63" s="614">
        <v>11385</v>
      </c>
      <c r="IU63" s="614">
        <v>52340</v>
      </c>
      <c r="IV63" s="110">
        <v>0.58579999999999999</v>
      </c>
      <c r="IW63" s="614">
        <v>383822</v>
      </c>
      <c r="IY63" s="1">
        <v>210</v>
      </c>
      <c r="IZ63" s="1">
        <v>43</v>
      </c>
      <c r="JA63" s="614">
        <v>1105</v>
      </c>
      <c r="JB63" s="1">
        <v>1</v>
      </c>
      <c r="JC63" s="1">
        <v>0</v>
      </c>
      <c r="JD63" s="1">
        <v>106</v>
      </c>
      <c r="JE63" s="1">
        <v>211</v>
      </c>
      <c r="JF63" s="1">
        <v>43</v>
      </c>
      <c r="JG63" s="614">
        <v>1211</v>
      </c>
      <c r="JH63" s="614">
        <v>1465</v>
      </c>
      <c r="JI63" s="614">
        <v>1358</v>
      </c>
      <c r="JJ63" s="1">
        <v>107</v>
      </c>
      <c r="JK63" s="1">
        <v>60</v>
      </c>
      <c r="JL63" s="1">
        <v>106</v>
      </c>
      <c r="JM63" s="1">
        <v>116</v>
      </c>
      <c r="JN63" s="1">
        <v>345</v>
      </c>
      <c r="JO63" s="1">
        <v>0</v>
      </c>
      <c r="JP63" s="1">
        <v>0</v>
      </c>
      <c r="JQ63" s="1">
        <v>192</v>
      </c>
      <c r="JR63" s="1">
        <v>537</v>
      </c>
      <c r="JS63" s="1">
        <v>0</v>
      </c>
      <c r="JT63" s="1">
        <v>0</v>
      </c>
      <c r="JU63" s="614">
        <v>2319</v>
      </c>
      <c r="JV63" s="1">
        <v>274</v>
      </c>
      <c r="JW63" s="614">
        <v>25353</v>
      </c>
      <c r="JX63" s="1">
        <v>50</v>
      </c>
      <c r="JY63" s="1">
        <v>0</v>
      </c>
      <c r="JZ63" s="614">
        <v>6902</v>
      </c>
      <c r="KA63" s="614">
        <v>2369</v>
      </c>
      <c r="KB63" s="1">
        <v>274</v>
      </c>
      <c r="KC63" s="614">
        <v>32255</v>
      </c>
      <c r="KD63" s="614">
        <v>34898</v>
      </c>
      <c r="KE63" s="614">
        <v>27946</v>
      </c>
      <c r="KF63" s="614">
        <v>6952</v>
      </c>
      <c r="KG63" s="1">
        <v>23.82</v>
      </c>
      <c r="KH63" s="1">
        <v>11.23</v>
      </c>
      <c r="KI63" s="1">
        <v>26.64</v>
      </c>
      <c r="KJ63" s="1">
        <v>7.0000000000000007E-2</v>
      </c>
      <c r="KK63" s="1">
        <v>0.92</v>
      </c>
      <c r="KL63" s="1">
        <v>0.14000000000000001</v>
      </c>
      <c r="KM63" s="1">
        <v>0.03</v>
      </c>
      <c r="KN63" s="1">
        <v>0.83</v>
      </c>
      <c r="KO63" s="1">
        <v>0.93</v>
      </c>
      <c r="KP63" s="1">
        <v>7.0000000000000007E-2</v>
      </c>
      <c r="KQ63" s="1">
        <v>0.01</v>
      </c>
      <c r="KR63" s="1">
        <v>6.37</v>
      </c>
      <c r="KS63" s="614">
        <v>189815</v>
      </c>
      <c r="KU63" s="614">
        <v>1743</v>
      </c>
      <c r="KV63" s="614">
        <v>6697</v>
      </c>
      <c r="KW63" s="614">
        <v>18414</v>
      </c>
      <c r="KX63" s="614">
        <v>4420</v>
      </c>
      <c r="KY63" s="1">
        <v>32</v>
      </c>
      <c r="KZ63" s="1">
        <v>111</v>
      </c>
      <c r="LA63" s="614">
        <v>76883</v>
      </c>
      <c r="LC63" s="614">
        <v>108214</v>
      </c>
      <c r="LD63" s="614">
        <v>102200</v>
      </c>
      <c r="LG63" s="1" t="s">
        <v>2013</v>
      </c>
      <c r="LH63" s="1" t="s">
        <v>1374</v>
      </c>
      <c r="LI63" s="1" t="s">
        <v>2003</v>
      </c>
      <c r="LJ63" s="1" t="s">
        <v>2004</v>
      </c>
      <c r="LK63" s="1">
        <v>28501</v>
      </c>
      <c r="LL63" s="1">
        <v>4330</v>
      </c>
      <c r="LM63" s="1" t="s">
        <v>2003</v>
      </c>
      <c r="LN63" s="1" t="s">
        <v>2004</v>
      </c>
      <c r="LO63" s="1">
        <v>28501</v>
      </c>
      <c r="LP63" s="1">
        <v>4330</v>
      </c>
      <c r="LQ63" s="1" t="s">
        <v>1501</v>
      </c>
      <c r="LR63" s="1">
        <v>2525277066</v>
      </c>
      <c r="LS63" s="1">
        <v>2525278220</v>
      </c>
      <c r="LT63" s="614">
        <v>60942</v>
      </c>
      <c r="LU63" s="1">
        <v>29.7</v>
      </c>
      <c r="LW63" s="614">
        <v>17368</v>
      </c>
      <c r="LX63" s="1">
        <v>52</v>
      </c>
      <c r="MA63" s="1">
        <v>1</v>
      </c>
      <c r="MB63" s="1" t="s">
        <v>2014</v>
      </c>
      <c r="MC63" s="1">
        <v>0</v>
      </c>
      <c r="MD63" s="1" t="s">
        <v>1360</v>
      </c>
      <c r="ME63" s="1">
        <v>94.18</v>
      </c>
      <c r="MF63" s="1">
        <v>91.82</v>
      </c>
    </row>
    <row r="64" spans="1:344" x14ac:dyDescent="0.3">
      <c r="A64" s="1" t="s">
        <v>115</v>
      </c>
      <c r="B64" s="1" t="s">
        <v>2015</v>
      </c>
      <c r="C64" s="1" t="s">
        <v>1338</v>
      </c>
      <c r="D64" s="1" t="s">
        <v>1339</v>
      </c>
      <c r="E64" s="1" t="s">
        <v>1340</v>
      </c>
      <c r="F64" s="1" t="s">
        <v>1341</v>
      </c>
      <c r="G64" s="1" t="s">
        <v>1342</v>
      </c>
      <c r="H64" s="1" t="s">
        <v>1343</v>
      </c>
      <c r="I64" s="614">
        <v>227261</v>
      </c>
      <c r="J64" s="1" t="s">
        <v>1433</v>
      </c>
      <c r="K64" s="614">
        <v>2561</v>
      </c>
      <c r="L64" s="1">
        <v>323</v>
      </c>
      <c r="M64" s="1">
        <v>311</v>
      </c>
      <c r="N64" s="1">
        <v>41</v>
      </c>
      <c r="O64" s="614">
        <v>9269</v>
      </c>
      <c r="P64" s="1">
        <v>351</v>
      </c>
      <c r="Q64" s="614">
        <v>112485</v>
      </c>
      <c r="R64" s="614">
        <v>10401</v>
      </c>
      <c r="W64" s="1">
        <v>1</v>
      </c>
      <c r="X64" s="1" t="s">
        <v>2016</v>
      </c>
      <c r="Y64" s="1" t="s">
        <v>2017</v>
      </c>
      <c r="Z64" s="1">
        <v>28401</v>
      </c>
      <c r="AA64" s="1">
        <v>3942</v>
      </c>
      <c r="AB64" s="1" t="s">
        <v>2016</v>
      </c>
      <c r="AC64" s="1" t="s">
        <v>2017</v>
      </c>
      <c r="AD64" s="1">
        <v>28401</v>
      </c>
      <c r="AE64" s="1">
        <v>3</v>
      </c>
      <c r="AF64" s="1" t="s">
        <v>114</v>
      </c>
      <c r="AH64" s="1" t="s">
        <v>6</v>
      </c>
      <c r="AI64" s="1" t="s">
        <v>2018</v>
      </c>
      <c r="AJ64" s="1" t="s">
        <v>2019</v>
      </c>
      <c r="AK64" s="1" t="s">
        <v>2020</v>
      </c>
      <c r="AL64" s="1" t="s">
        <v>2021</v>
      </c>
      <c r="AM64" s="1" t="s">
        <v>2022</v>
      </c>
      <c r="AN64" s="1" t="s">
        <v>2023</v>
      </c>
      <c r="AO64" s="1" t="s">
        <v>2024</v>
      </c>
      <c r="AP64" s="1" t="s">
        <v>2025</v>
      </c>
      <c r="AQ64" s="1" t="s">
        <v>2021</v>
      </c>
      <c r="AR64" s="1" t="s">
        <v>2026</v>
      </c>
      <c r="AS64" s="1" t="s">
        <v>2027</v>
      </c>
      <c r="AT64" s="1">
        <v>0</v>
      </c>
      <c r="AU64" s="1">
        <v>0</v>
      </c>
      <c r="AV64" s="1">
        <v>0</v>
      </c>
      <c r="AW64" s="616">
        <v>42917</v>
      </c>
      <c r="AX64" s="616">
        <v>43281</v>
      </c>
      <c r="AY64" s="1">
        <v>1</v>
      </c>
      <c r="AZ64" s="1">
        <v>3</v>
      </c>
      <c r="BA64" s="1">
        <v>0</v>
      </c>
      <c r="BB64" s="1">
        <v>1</v>
      </c>
      <c r="BC64" s="1">
        <v>5</v>
      </c>
      <c r="BE64" s="614">
        <v>11856</v>
      </c>
      <c r="BF64" s="1">
        <v>15</v>
      </c>
      <c r="BG64" s="1">
        <v>0</v>
      </c>
      <c r="BH64" s="1">
        <v>15</v>
      </c>
      <c r="BI64" s="1">
        <v>31</v>
      </c>
      <c r="BJ64" s="1">
        <v>46</v>
      </c>
      <c r="BK64" s="110">
        <v>0.3261</v>
      </c>
      <c r="BL64" s="614">
        <v>15628</v>
      </c>
      <c r="BM64" s="615">
        <v>122035</v>
      </c>
      <c r="BP64" s="614">
        <v>87531</v>
      </c>
      <c r="BQ64" s="615">
        <v>58962</v>
      </c>
      <c r="BR64" s="615">
        <v>87325</v>
      </c>
      <c r="BS64" s="615">
        <v>72994</v>
      </c>
      <c r="BU64" s="615">
        <v>61374</v>
      </c>
      <c r="BV64" s="615">
        <v>61374</v>
      </c>
      <c r="BW64" s="615">
        <v>61374</v>
      </c>
      <c r="BY64" s="615">
        <v>51663</v>
      </c>
      <c r="BZ64" s="615">
        <v>51663</v>
      </c>
      <c r="CA64" s="614">
        <v>51663</v>
      </c>
      <c r="CC64" s="615">
        <v>60042</v>
      </c>
      <c r="CD64" s="615">
        <v>60042</v>
      </c>
      <c r="CE64" s="615">
        <v>60042</v>
      </c>
      <c r="CG64" s="615">
        <v>50061</v>
      </c>
      <c r="CH64" s="615">
        <v>51954</v>
      </c>
      <c r="CI64" s="614">
        <v>51008</v>
      </c>
      <c r="CK64" s="615">
        <v>0</v>
      </c>
      <c r="CL64" s="615">
        <v>0</v>
      </c>
      <c r="CM64" s="615">
        <v>0</v>
      </c>
      <c r="CN64" s="615">
        <v>48508</v>
      </c>
      <c r="CO64" s="615">
        <v>59822</v>
      </c>
      <c r="CP64" s="615">
        <v>52279</v>
      </c>
      <c r="CR64" s="615">
        <v>51953</v>
      </c>
      <c r="CS64" s="615">
        <v>73262</v>
      </c>
      <c r="CT64" s="615">
        <v>59615</v>
      </c>
      <c r="CV64" s="615">
        <v>0</v>
      </c>
      <c r="CW64" s="615">
        <v>0</v>
      </c>
      <c r="CX64" s="615">
        <v>0</v>
      </c>
      <c r="CZ64" s="615">
        <v>0</v>
      </c>
      <c r="DA64" s="615">
        <v>0</v>
      </c>
      <c r="DB64" s="615">
        <v>0</v>
      </c>
      <c r="DD64" s="615">
        <v>34474</v>
      </c>
      <c r="DE64" s="615">
        <v>50876</v>
      </c>
      <c r="DF64" s="615">
        <v>43269</v>
      </c>
      <c r="DG64" s="615">
        <v>0</v>
      </c>
      <c r="DH64" s="615">
        <v>0</v>
      </c>
      <c r="DI64" s="615">
        <v>0</v>
      </c>
      <c r="DK64" s="615">
        <v>29780</v>
      </c>
      <c r="DL64" s="615">
        <v>46466</v>
      </c>
      <c r="DM64" s="615">
        <v>37330</v>
      </c>
      <c r="DO64" s="615">
        <v>0</v>
      </c>
      <c r="DP64" s="615">
        <v>0</v>
      </c>
      <c r="DQ64" s="615">
        <v>0</v>
      </c>
      <c r="DR64" s="615">
        <v>0</v>
      </c>
      <c r="DS64" s="615">
        <v>4070200</v>
      </c>
      <c r="DT64" s="615">
        <v>4070200</v>
      </c>
      <c r="DU64" s="615">
        <v>200612</v>
      </c>
      <c r="DV64" s="615">
        <v>45920</v>
      </c>
      <c r="DW64" s="615">
        <v>246532</v>
      </c>
      <c r="DX64" s="615">
        <v>30000</v>
      </c>
      <c r="DY64" s="615">
        <v>0</v>
      </c>
      <c r="DZ64" s="615">
        <v>30000</v>
      </c>
      <c r="EA64" s="615">
        <v>122000</v>
      </c>
      <c r="EB64" s="615">
        <v>4468732</v>
      </c>
      <c r="EC64" s="615">
        <v>2461912</v>
      </c>
      <c r="ED64" s="615">
        <v>750932</v>
      </c>
      <c r="EE64" s="615">
        <v>3212844</v>
      </c>
      <c r="EF64" s="615">
        <v>373184</v>
      </c>
      <c r="EG64" s="615">
        <v>75691</v>
      </c>
      <c r="EH64" s="615">
        <v>117501</v>
      </c>
      <c r="EI64" s="615">
        <v>566376</v>
      </c>
      <c r="EJ64" s="615">
        <v>689512</v>
      </c>
      <c r="EK64" s="615">
        <v>4468732</v>
      </c>
      <c r="EL64" s="615">
        <v>0</v>
      </c>
      <c r="EM64" s="110">
        <v>0</v>
      </c>
      <c r="EN64" s="615">
        <v>1771345</v>
      </c>
      <c r="EO64" s="615">
        <v>0</v>
      </c>
      <c r="EP64" s="615">
        <v>0</v>
      </c>
      <c r="EQ64" s="615">
        <v>0</v>
      </c>
      <c r="ER64" s="615">
        <v>1771345</v>
      </c>
      <c r="ES64" s="615">
        <v>1771345</v>
      </c>
      <c r="ET64" s="614">
        <v>58759</v>
      </c>
      <c r="EU64" s="614">
        <v>538155</v>
      </c>
      <c r="EV64" s="614">
        <v>97172</v>
      </c>
      <c r="EW64" s="614">
        <v>12884</v>
      </c>
      <c r="EX64" s="614">
        <v>79194</v>
      </c>
      <c r="EY64" s="614">
        <v>146462</v>
      </c>
      <c r="EZ64" s="1">
        <v>599</v>
      </c>
      <c r="FA64" s="614">
        <v>30967</v>
      </c>
      <c r="FB64" s="614">
        <v>243634</v>
      </c>
      <c r="FC64" s="614">
        <v>13483</v>
      </c>
      <c r="FD64" s="614">
        <v>110161</v>
      </c>
      <c r="FE64" s="614">
        <v>367278</v>
      </c>
      <c r="FF64" s="1">
        <v>70</v>
      </c>
      <c r="FG64" s="1">
        <v>483</v>
      </c>
      <c r="FI64" s="614">
        <v>367278</v>
      </c>
      <c r="FJ64" s="614">
        <v>15939</v>
      </c>
      <c r="FK64" s="614">
        <v>19913</v>
      </c>
      <c r="FL64" s="1">
        <v>60</v>
      </c>
      <c r="FM64" s="1">
        <v>45</v>
      </c>
      <c r="FN64" s="1">
        <v>89</v>
      </c>
      <c r="FO64" s="1">
        <v>134</v>
      </c>
      <c r="FP64" s="614">
        <v>43153</v>
      </c>
      <c r="FQ64" s="614">
        <v>3563</v>
      </c>
      <c r="FR64" s="1">
        <v>0</v>
      </c>
      <c r="FS64" s="1">
        <v>0</v>
      </c>
      <c r="FT64" s="614">
        <v>11162</v>
      </c>
      <c r="FU64" s="614">
        <v>3168</v>
      </c>
      <c r="FV64" s="1">
        <v>997</v>
      </c>
      <c r="GA64" s="1">
        <v>0</v>
      </c>
      <c r="GB64" s="614">
        <v>49784</v>
      </c>
      <c r="GC64" s="614">
        <v>18719</v>
      </c>
      <c r="GD64" s="1">
        <v>512</v>
      </c>
      <c r="GF64" s="614">
        <v>3050</v>
      </c>
      <c r="GG64" s="1">
        <v>113</v>
      </c>
      <c r="GH64" s="1">
        <v>0</v>
      </c>
      <c r="GI64" s="1">
        <v>57</v>
      </c>
      <c r="GJ64" s="614">
        <v>107149</v>
      </c>
      <c r="GK64" s="614">
        <v>25563</v>
      </c>
      <c r="GL64" s="614">
        <v>1509</v>
      </c>
      <c r="GM64" s="1">
        <v>57</v>
      </c>
      <c r="GN64" s="1">
        <v>45</v>
      </c>
      <c r="GP64" s="614">
        <v>314833</v>
      </c>
      <c r="GQ64" s="614">
        <v>32332</v>
      </c>
      <c r="GR64" s="614">
        <v>317043</v>
      </c>
      <c r="GS64" s="614">
        <v>131461</v>
      </c>
      <c r="GT64" s="614">
        <v>1394</v>
      </c>
      <c r="GU64" s="614">
        <v>54166</v>
      </c>
      <c r="GV64" s="614">
        <v>446294</v>
      </c>
      <c r="GW64" s="614">
        <v>33726</v>
      </c>
      <c r="GX64" s="614">
        <v>371209</v>
      </c>
      <c r="GY64" s="614">
        <v>851229</v>
      </c>
      <c r="GZ64" s="614">
        <v>9138</v>
      </c>
      <c r="HA64" s="614">
        <v>860907</v>
      </c>
      <c r="HB64" s="614">
        <v>63521</v>
      </c>
      <c r="HC64" s="614">
        <v>184528</v>
      </c>
      <c r="HD64" s="1">
        <v>540</v>
      </c>
      <c r="HE64" s="1">
        <v>129</v>
      </c>
      <c r="HF64" s="614">
        <v>248178</v>
      </c>
      <c r="HG64" s="614">
        <v>1109085</v>
      </c>
      <c r="HH64" s="614">
        <v>2496</v>
      </c>
      <c r="HI64" s="614">
        <v>101505</v>
      </c>
      <c r="HJ64" s="614">
        <v>104001</v>
      </c>
      <c r="HK64" s="614">
        <v>1701</v>
      </c>
      <c r="HL64" s="614">
        <v>81637</v>
      </c>
      <c r="HM64" s="614">
        <v>83338</v>
      </c>
      <c r="HN64" s="1">
        <v>0</v>
      </c>
      <c r="HO64" s="1">
        <v>809</v>
      </c>
      <c r="HP64" s="1">
        <v>809</v>
      </c>
      <c r="HQ64" s="614">
        <v>3154</v>
      </c>
      <c r="HR64" s="614">
        <v>191302</v>
      </c>
      <c r="HS64" s="614">
        <v>242496</v>
      </c>
      <c r="HT64" s="614">
        <v>186561</v>
      </c>
      <c r="HU64" s="614">
        <v>429057</v>
      </c>
      <c r="HV64" s="614">
        <v>620359</v>
      </c>
      <c r="HW64" s="614">
        <v>146859</v>
      </c>
      <c r="HX64" s="614">
        <v>332196</v>
      </c>
      <c r="HY64" s="614">
        <v>1300387</v>
      </c>
      <c r="HZ64" s="614">
        <v>1300387</v>
      </c>
      <c r="IA64" s="614">
        <v>1729444</v>
      </c>
      <c r="IB64" s="614">
        <v>404935</v>
      </c>
      <c r="IC64" s="1">
        <v>43</v>
      </c>
      <c r="IF64" s="1">
        <v>1</v>
      </c>
      <c r="IG64" s="110">
        <v>3.9800000000000002E-2</v>
      </c>
      <c r="IH64" s="110">
        <v>8.9999999999999998E-4</v>
      </c>
      <c r="II64" s="110">
        <v>0.2495</v>
      </c>
      <c r="IJ64" s="110">
        <v>0</v>
      </c>
      <c r="IK64" s="110">
        <v>0.1991</v>
      </c>
      <c r="IL64" s="110">
        <v>2.0000000000000001E-4</v>
      </c>
      <c r="IM64" s="110">
        <v>0.6825</v>
      </c>
      <c r="IN64" s="110">
        <v>7.7100000000000002E-2</v>
      </c>
      <c r="IO64" s="110">
        <v>0.31140000000000001</v>
      </c>
      <c r="IP64" s="110">
        <v>0.75019999999999998</v>
      </c>
      <c r="IQ64" s="110">
        <v>0.85289999999999999</v>
      </c>
      <c r="IR64" s="110">
        <v>0.14710000000000001</v>
      </c>
      <c r="IS64" s="614">
        <v>92087</v>
      </c>
      <c r="IT64" s="614">
        <v>39458</v>
      </c>
      <c r="IU64" s="614">
        <v>131545</v>
      </c>
      <c r="IV64" s="110">
        <v>0.57879999999999998</v>
      </c>
      <c r="IW64" s="614">
        <v>793581</v>
      </c>
      <c r="IY64" s="1">
        <v>685</v>
      </c>
      <c r="IZ64" s="1">
        <v>111</v>
      </c>
      <c r="JA64" s="614">
        <v>1550</v>
      </c>
      <c r="JB64" s="1">
        <v>140</v>
      </c>
      <c r="JC64" s="1">
        <v>13</v>
      </c>
      <c r="JD64" s="1">
        <v>224</v>
      </c>
      <c r="JE64" s="1">
        <v>825</v>
      </c>
      <c r="JF64" s="1">
        <v>124</v>
      </c>
      <c r="JG64" s="614">
        <v>1774</v>
      </c>
      <c r="JH64" s="614">
        <v>2723</v>
      </c>
      <c r="JI64" s="614">
        <v>2346</v>
      </c>
      <c r="JJ64" s="1">
        <v>377</v>
      </c>
      <c r="JK64" s="1">
        <v>258</v>
      </c>
      <c r="JL64" s="614">
        <v>2170</v>
      </c>
      <c r="JM64" s="1">
        <v>317</v>
      </c>
      <c r="JN64" s="614">
        <v>2520</v>
      </c>
      <c r="JO64" s="1">
        <v>938</v>
      </c>
      <c r="JP64" s="614">
        <v>27143</v>
      </c>
      <c r="JQ64" s="1">
        <v>10</v>
      </c>
      <c r="JR64" s="1">
        <v>70</v>
      </c>
      <c r="JS64" s="1">
        <v>140</v>
      </c>
      <c r="JT64" s="614">
        <v>1992</v>
      </c>
      <c r="JU64" s="614">
        <v>5265</v>
      </c>
      <c r="JV64" s="614">
        <v>1977</v>
      </c>
      <c r="JW64" s="614">
        <v>40592</v>
      </c>
      <c r="JX64" s="614">
        <v>1577</v>
      </c>
      <c r="JY64" s="614">
        <v>1374</v>
      </c>
      <c r="JZ64" s="614">
        <v>5357</v>
      </c>
      <c r="KA64" s="614">
        <v>6842</v>
      </c>
      <c r="KB64" s="614">
        <v>3351</v>
      </c>
      <c r="KC64" s="614">
        <v>45949</v>
      </c>
      <c r="KD64" s="614">
        <v>56142</v>
      </c>
      <c r="KE64" s="614">
        <v>47834</v>
      </c>
      <c r="KF64" s="614">
        <v>8308</v>
      </c>
      <c r="KG64" s="1">
        <v>20.62</v>
      </c>
      <c r="KH64" s="1">
        <v>8.2899999999999991</v>
      </c>
      <c r="KI64" s="1">
        <v>25.9</v>
      </c>
      <c r="KJ64" s="1">
        <v>0.12</v>
      </c>
      <c r="KK64" s="1">
        <v>0.82</v>
      </c>
      <c r="KL64" s="1">
        <v>0.3</v>
      </c>
      <c r="KM64" s="1">
        <v>0.05</v>
      </c>
      <c r="KN64" s="1">
        <v>0.65</v>
      </c>
      <c r="KO64" s="1">
        <v>0.86</v>
      </c>
      <c r="KP64" s="1">
        <v>0.14000000000000001</v>
      </c>
      <c r="KQ64" s="1">
        <v>0.06</v>
      </c>
      <c r="KR64" s="1">
        <v>27.02</v>
      </c>
      <c r="KS64" s="614">
        <v>270357</v>
      </c>
      <c r="KU64" s="614">
        <v>1943</v>
      </c>
      <c r="KV64" s="614">
        <v>38968</v>
      </c>
      <c r="KW64" s="614">
        <v>1359</v>
      </c>
      <c r="KX64" s="1">
        <v>614</v>
      </c>
      <c r="KY64" s="1">
        <v>80</v>
      </c>
      <c r="KZ64" s="1">
        <v>112</v>
      </c>
      <c r="LA64" s="614">
        <v>104851</v>
      </c>
      <c r="LC64" s="614">
        <v>349850</v>
      </c>
      <c r="LG64" s="1" t="s">
        <v>114</v>
      </c>
      <c r="LH64" s="1" t="s">
        <v>1374</v>
      </c>
      <c r="LI64" s="1" t="s">
        <v>2016</v>
      </c>
      <c r="LJ64" s="1" t="s">
        <v>2017</v>
      </c>
      <c r="LK64" s="1">
        <v>28401</v>
      </c>
      <c r="LL64" s="1">
        <v>3942</v>
      </c>
      <c r="LM64" s="1" t="s">
        <v>2016</v>
      </c>
      <c r="LN64" s="1" t="s">
        <v>2017</v>
      </c>
      <c r="LO64" s="1">
        <v>28401</v>
      </c>
      <c r="LP64" s="1">
        <v>3942</v>
      </c>
      <c r="LQ64" s="1" t="s">
        <v>2018</v>
      </c>
      <c r="LR64" s="1">
        <v>9107986300</v>
      </c>
      <c r="LS64" s="1">
        <v>9107986312</v>
      </c>
      <c r="LT64" s="614">
        <v>122687</v>
      </c>
      <c r="LU64" s="1">
        <v>50</v>
      </c>
      <c r="LW64" s="614">
        <v>11856</v>
      </c>
      <c r="LX64" s="1">
        <v>52</v>
      </c>
      <c r="MA64" s="1">
        <v>1</v>
      </c>
      <c r="MB64" s="1" t="s">
        <v>2028</v>
      </c>
      <c r="MC64" s="1">
        <v>0</v>
      </c>
      <c r="MD64" s="1" t="s">
        <v>1360</v>
      </c>
      <c r="ME64" s="1">
        <v>5.37</v>
      </c>
      <c r="MF64" s="1">
        <v>26.2</v>
      </c>
    </row>
    <row r="66" spans="1:344" x14ac:dyDescent="0.3">
      <c r="A66" s="1" t="s">
        <v>117</v>
      </c>
      <c r="B66" s="1" t="s">
        <v>2029</v>
      </c>
      <c r="C66" s="1" t="s">
        <v>1338</v>
      </c>
      <c r="D66" s="1" t="s">
        <v>1362</v>
      </c>
      <c r="E66" s="1" t="s">
        <v>1387</v>
      </c>
      <c r="F66" s="1" t="s">
        <v>1341</v>
      </c>
      <c r="G66" s="1" t="s">
        <v>1363</v>
      </c>
      <c r="H66" s="1" t="s">
        <v>1343</v>
      </c>
      <c r="I66" s="614">
        <v>168491</v>
      </c>
      <c r="J66" s="1" t="s">
        <v>1344</v>
      </c>
      <c r="K66" s="614">
        <v>2395</v>
      </c>
      <c r="L66" s="1">
        <v>360</v>
      </c>
      <c r="M66" s="1">
        <v>328</v>
      </c>
      <c r="N66" s="1">
        <v>125</v>
      </c>
      <c r="O66" s="614">
        <v>13561</v>
      </c>
      <c r="P66" s="614">
        <v>3347</v>
      </c>
      <c r="Q66" s="614">
        <v>39048</v>
      </c>
      <c r="R66" s="614">
        <v>4567</v>
      </c>
      <c r="S66" s="614">
        <v>1017568</v>
      </c>
      <c r="T66" s="614">
        <v>359022</v>
      </c>
      <c r="W66" s="1">
        <v>1</v>
      </c>
      <c r="X66" s="1" t="s">
        <v>2030</v>
      </c>
      <c r="Y66" s="1" t="s">
        <v>2031</v>
      </c>
      <c r="Z66" s="1">
        <v>28621</v>
      </c>
      <c r="AA66" s="1">
        <v>3398</v>
      </c>
      <c r="AB66" s="1" t="s">
        <v>2030</v>
      </c>
      <c r="AC66" s="1" t="s">
        <v>2031</v>
      </c>
      <c r="AD66" s="1">
        <v>28621</v>
      </c>
      <c r="AE66" s="1">
        <v>2</v>
      </c>
      <c r="AF66" s="1" t="s">
        <v>116</v>
      </c>
      <c r="AH66" s="1" t="s">
        <v>9</v>
      </c>
      <c r="AI66" s="1" t="s">
        <v>2032</v>
      </c>
      <c r="AJ66" s="1" t="s">
        <v>2033</v>
      </c>
      <c r="AK66" s="1" t="s">
        <v>2034</v>
      </c>
      <c r="AL66" s="1" t="s">
        <v>2035</v>
      </c>
      <c r="AM66" s="1" t="s">
        <v>2036</v>
      </c>
      <c r="AN66" s="1" t="s">
        <v>2033</v>
      </c>
      <c r="AO66" s="1" t="s">
        <v>448</v>
      </c>
      <c r="AP66" s="1" t="s">
        <v>2034</v>
      </c>
      <c r="AQ66" s="1" t="s">
        <v>2035</v>
      </c>
      <c r="AR66" s="1" t="s">
        <v>2036</v>
      </c>
      <c r="AS66" s="1" t="s">
        <v>2037</v>
      </c>
      <c r="AT66" s="1">
        <v>0</v>
      </c>
      <c r="AU66" s="1">
        <v>0</v>
      </c>
      <c r="AV66" s="1">
        <v>0</v>
      </c>
      <c r="AW66" s="616">
        <v>42917</v>
      </c>
      <c r="AX66" s="616">
        <v>43281</v>
      </c>
      <c r="AY66" s="1">
        <v>0</v>
      </c>
      <c r="AZ66" s="1">
        <v>13</v>
      </c>
      <c r="BA66" s="1">
        <v>1</v>
      </c>
      <c r="BB66" s="1">
        <v>0</v>
      </c>
      <c r="BC66" s="1">
        <v>14</v>
      </c>
      <c r="BE66" s="614">
        <v>33362</v>
      </c>
      <c r="BF66" s="1">
        <v>2</v>
      </c>
      <c r="BG66" s="1">
        <v>0</v>
      </c>
      <c r="BH66" s="1">
        <v>2</v>
      </c>
      <c r="BI66" s="1">
        <v>47.19</v>
      </c>
      <c r="BJ66" s="1">
        <v>49.19</v>
      </c>
      <c r="BK66" s="110">
        <v>4.07E-2</v>
      </c>
      <c r="BL66" s="1">
        <v>424</v>
      </c>
      <c r="BM66" s="615">
        <v>63986</v>
      </c>
      <c r="BP66" s="1">
        <v>0</v>
      </c>
      <c r="BQ66" s="615">
        <v>25327</v>
      </c>
      <c r="BR66" s="615">
        <v>43979</v>
      </c>
      <c r="BS66" s="615">
        <v>34653</v>
      </c>
      <c r="CK66" s="615">
        <v>21878</v>
      </c>
      <c r="CL66" s="615">
        <v>36182</v>
      </c>
      <c r="CM66" s="615">
        <v>29030</v>
      </c>
      <c r="CV66" s="615">
        <v>24121</v>
      </c>
      <c r="CW66" s="615">
        <v>37991</v>
      </c>
      <c r="CX66" s="615">
        <v>31056</v>
      </c>
      <c r="DG66" s="615">
        <v>25327</v>
      </c>
      <c r="DH66" s="615">
        <v>41885</v>
      </c>
      <c r="DI66" s="615">
        <v>33606</v>
      </c>
      <c r="DK66" s="615">
        <v>21878</v>
      </c>
      <c r="DL66" s="615">
        <v>36182</v>
      </c>
      <c r="DM66" s="615">
        <v>29030</v>
      </c>
      <c r="DR66" s="615">
        <v>307355</v>
      </c>
      <c r="DS66" s="615">
        <v>1647082</v>
      </c>
      <c r="DT66" s="615">
        <v>1954437</v>
      </c>
      <c r="DU66" s="615">
        <v>474872</v>
      </c>
      <c r="DV66" s="615">
        <v>0</v>
      </c>
      <c r="DW66" s="615">
        <v>474872</v>
      </c>
      <c r="DX66" s="615">
        <v>0</v>
      </c>
      <c r="DY66" s="615">
        <v>0</v>
      </c>
      <c r="DZ66" s="615">
        <v>0</v>
      </c>
      <c r="EA66" s="615">
        <v>95530</v>
      </c>
      <c r="EB66" s="615">
        <v>2524839</v>
      </c>
      <c r="EC66" s="615">
        <v>1285471</v>
      </c>
      <c r="ED66" s="615">
        <v>523119</v>
      </c>
      <c r="EE66" s="615">
        <v>1808590</v>
      </c>
      <c r="EF66" s="615">
        <v>94507</v>
      </c>
      <c r="EG66" s="615">
        <v>15816</v>
      </c>
      <c r="EH66" s="615">
        <v>8957</v>
      </c>
      <c r="EI66" s="615">
        <v>119280</v>
      </c>
      <c r="EJ66" s="615">
        <v>494109</v>
      </c>
      <c r="EK66" s="615">
        <v>2421979</v>
      </c>
      <c r="EL66" s="615">
        <v>102860</v>
      </c>
      <c r="EM66" s="110">
        <v>4.07E-2</v>
      </c>
      <c r="EN66" s="615">
        <v>0</v>
      </c>
      <c r="EO66" s="615">
        <v>26999</v>
      </c>
      <c r="EP66" s="615">
        <v>0</v>
      </c>
      <c r="EQ66" s="615">
        <v>0</v>
      </c>
      <c r="ER66" s="615">
        <v>26999</v>
      </c>
      <c r="ES66" s="615">
        <v>26999</v>
      </c>
      <c r="ET66" s="614">
        <v>24548</v>
      </c>
      <c r="EU66" s="614">
        <v>437107</v>
      </c>
      <c r="EV66" s="614">
        <v>118807</v>
      </c>
      <c r="EW66" s="614">
        <v>14085</v>
      </c>
      <c r="EX66" s="614">
        <v>88301</v>
      </c>
      <c r="EY66" s="614">
        <v>83385</v>
      </c>
      <c r="EZ66" s="1">
        <v>81</v>
      </c>
      <c r="FA66" s="614">
        <v>47662</v>
      </c>
      <c r="FB66" s="614">
        <v>202192</v>
      </c>
      <c r="FC66" s="614">
        <v>14166</v>
      </c>
      <c r="FD66" s="614">
        <v>135963</v>
      </c>
      <c r="FE66" s="614">
        <v>352321</v>
      </c>
      <c r="FF66" s="1">
        <v>0</v>
      </c>
      <c r="FG66" s="1">
        <v>155</v>
      </c>
      <c r="FI66" s="614">
        <v>352321</v>
      </c>
      <c r="FJ66" s="614">
        <v>6298</v>
      </c>
      <c r="FK66" s="614">
        <v>13612</v>
      </c>
      <c r="FL66" s="1">
        <v>12</v>
      </c>
      <c r="FM66" s="1">
        <v>1</v>
      </c>
      <c r="FN66" s="1">
        <v>89</v>
      </c>
      <c r="FO66" s="1">
        <v>90</v>
      </c>
      <c r="FP66" s="614">
        <v>43153</v>
      </c>
      <c r="FQ66" s="614">
        <v>3563</v>
      </c>
      <c r="FR66" s="1">
        <v>0</v>
      </c>
      <c r="FS66" s="1">
        <v>0</v>
      </c>
      <c r="FT66" s="614">
        <v>11162</v>
      </c>
      <c r="FU66" s="614">
        <v>3168</v>
      </c>
      <c r="FV66" s="1">
        <v>997</v>
      </c>
      <c r="GA66" s="1">
        <v>0</v>
      </c>
      <c r="GF66" s="614">
        <v>1501</v>
      </c>
      <c r="GG66" s="614">
        <v>1071</v>
      </c>
      <c r="GH66" s="1">
        <v>4</v>
      </c>
      <c r="GI66" s="1">
        <v>0</v>
      </c>
      <c r="GJ66" s="614">
        <v>55816</v>
      </c>
      <c r="GK66" s="614">
        <v>7802</v>
      </c>
      <c r="GL66" s="614">
        <v>1001</v>
      </c>
      <c r="GM66" s="1">
        <v>0</v>
      </c>
      <c r="GN66" s="1">
        <v>110</v>
      </c>
      <c r="GP66" s="614">
        <v>137720</v>
      </c>
      <c r="GQ66" s="614">
        <v>13300</v>
      </c>
      <c r="GR66" s="614">
        <v>112783</v>
      </c>
      <c r="GS66" s="614">
        <v>28959</v>
      </c>
      <c r="GT66" s="1">
        <v>189</v>
      </c>
      <c r="GU66" s="614">
        <v>23641</v>
      </c>
      <c r="GV66" s="614">
        <v>166679</v>
      </c>
      <c r="GW66" s="614">
        <v>13489</v>
      </c>
      <c r="GX66" s="614">
        <v>136424</v>
      </c>
      <c r="GY66" s="614">
        <v>316592</v>
      </c>
      <c r="GZ66" s="1">
        <v>8</v>
      </c>
      <c r="HA66" s="614">
        <v>317022</v>
      </c>
      <c r="HB66" s="614">
        <v>10167</v>
      </c>
      <c r="HC66" s="614">
        <v>34372</v>
      </c>
      <c r="HD66" s="1">
        <v>422</v>
      </c>
      <c r="HE66" s="1">
        <v>16</v>
      </c>
      <c r="HF66" s="614">
        <v>44555</v>
      </c>
      <c r="HG66" s="614">
        <v>361577</v>
      </c>
      <c r="HH66" s="1">
        <v>613</v>
      </c>
      <c r="HI66" s="614">
        <v>1431</v>
      </c>
      <c r="HJ66" s="614">
        <v>2044</v>
      </c>
      <c r="HK66" s="1">
        <v>317</v>
      </c>
      <c r="HL66" s="1">
        <v>445</v>
      </c>
      <c r="HM66" s="1">
        <v>762</v>
      </c>
      <c r="HN66" s="1">
        <v>0</v>
      </c>
      <c r="HO66" s="1">
        <v>82</v>
      </c>
      <c r="HP66" s="1">
        <v>82</v>
      </c>
      <c r="HQ66" s="1">
        <v>0</v>
      </c>
      <c r="HR66" s="614">
        <v>2888</v>
      </c>
      <c r="HS66" s="614">
        <v>6463</v>
      </c>
      <c r="HT66" s="1">
        <v>0</v>
      </c>
      <c r="HU66" s="614">
        <v>6463</v>
      </c>
      <c r="HV66" s="614">
        <v>9351</v>
      </c>
      <c r="HW66" s="614">
        <v>10929</v>
      </c>
      <c r="HX66" s="614">
        <v>45383</v>
      </c>
      <c r="HY66" s="614">
        <v>364465</v>
      </c>
      <c r="HZ66" s="614">
        <v>364465</v>
      </c>
      <c r="IA66" s="614">
        <v>370928</v>
      </c>
      <c r="IB66" s="614">
        <v>136424</v>
      </c>
      <c r="IC66" s="1">
        <v>161</v>
      </c>
      <c r="IF66" s="1">
        <v>1</v>
      </c>
      <c r="IG66" s="110">
        <v>3.3399999999999999E-2</v>
      </c>
      <c r="IH66" s="110">
        <v>4.0000000000000002E-4</v>
      </c>
      <c r="II66" s="110">
        <v>0.14779999999999999</v>
      </c>
      <c r="IJ66" s="110">
        <v>0</v>
      </c>
      <c r="IK66" s="110">
        <v>0.12770000000000001</v>
      </c>
      <c r="IL66" s="110">
        <v>2.0000000000000001E-4</v>
      </c>
      <c r="IM66" s="110">
        <v>0.80600000000000005</v>
      </c>
      <c r="IN66" s="110">
        <v>3.2300000000000002E-2</v>
      </c>
      <c r="IO66" s="110">
        <v>0.37430000000000002</v>
      </c>
      <c r="IP66" s="110">
        <v>0.85199999999999998</v>
      </c>
      <c r="IQ66" s="110">
        <v>0.99209999999999998</v>
      </c>
      <c r="IR66" s="110">
        <v>7.9000000000000008E-3</v>
      </c>
      <c r="IS66" s="614">
        <v>46749</v>
      </c>
      <c r="IT66" s="614">
        <v>19892</v>
      </c>
      <c r="IU66" s="614">
        <v>66641</v>
      </c>
      <c r="IV66" s="110">
        <v>0.39550000000000002</v>
      </c>
      <c r="IW66" s="614">
        <v>315247</v>
      </c>
      <c r="IY66" s="614">
        <v>2694</v>
      </c>
      <c r="IZ66" s="1">
        <v>125</v>
      </c>
      <c r="JA66" s="614">
        <v>2378</v>
      </c>
      <c r="JB66" s="1">
        <v>0</v>
      </c>
      <c r="JC66" s="1">
        <v>0</v>
      </c>
      <c r="JD66" s="1">
        <v>40</v>
      </c>
      <c r="JE66" s="614">
        <v>2694</v>
      </c>
      <c r="JF66" s="1">
        <v>125</v>
      </c>
      <c r="JG66" s="614">
        <v>2418</v>
      </c>
      <c r="JH66" s="614">
        <v>5237</v>
      </c>
      <c r="JI66" s="614">
        <v>5197</v>
      </c>
      <c r="JJ66" s="1">
        <v>40</v>
      </c>
      <c r="JK66" s="1">
        <v>357</v>
      </c>
      <c r="JL66" s="614">
        <v>9068</v>
      </c>
      <c r="JM66" s="1">
        <v>722</v>
      </c>
      <c r="JN66" s="1">
        <v>770</v>
      </c>
      <c r="JO66" s="614">
        <v>2378</v>
      </c>
      <c r="JP66" s="614">
        <v>49690</v>
      </c>
      <c r="JQ66" s="614">
        <v>1615</v>
      </c>
      <c r="JR66" s="614">
        <v>20383</v>
      </c>
      <c r="JS66" s="1">
        <v>0</v>
      </c>
      <c r="JT66" s="1">
        <v>0</v>
      </c>
      <c r="JU66" s="614">
        <v>20383</v>
      </c>
      <c r="JV66" s="614">
        <v>3347</v>
      </c>
      <c r="JW66" s="614">
        <v>49690</v>
      </c>
      <c r="JX66" s="1">
        <v>0</v>
      </c>
      <c r="JY66" s="1">
        <v>0</v>
      </c>
      <c r="JZ66" s="1">
        <v>0</v>
      </c>
      <c r="KA66" s="614">
        <v>20383</v>
      </c>
      <c r="KB66" s="614">
        <v>3347</v>
      </c>
      <c r="KC66" s="614">
        <v>49690</v>
      </c>
      <c r="KD66" s="614">
        <v>73420</v>
      </c>
      <c r="KE66" s="614">
        <v>73420</v>
      </c>
      <c r="KF66" s="1">
        <v>0</v>
      </c>
      <c r="KG66" s="1">
        <v>14.02</v>
      </c>
      <c r="KH66" s="1">
        <v>7.57</v>
      </c>
      <c r="KI66" s="1">
        <v>20.55</v>
      </c>
      <c r="KJ66" s="1">
        <v>0.28000000000000003</v>
      </c>
      <c r="KK66" s="1">
        <v>0.68</v>
      </c>
      <c r="KL66" s="1">
        <v>0.51</v>
      </c>
      <c r="KM66" s="1">
        <v>0.02</v>
      </c>
      <c r="KN66" s="1">
        <v>0.46</v>
      </c>
      <c r="KO66" s="1">
        <v>0.99</v>
      </c>
      <c r="KP66" s="1">
        <v>0.01</v>
      </c>
      <c r="KQ66" s="1">
        <v>0.05</v>
      </c>
      <c r="KR66" s="1">
        <v>26.78</v>
      </c>
      <c r="KS66" s="614">
        <v>197001</v>
      </c>
      <c r="KU66" s="614">
        <v>2735</v>
      </c>
      <c r="KV66" s="614">
        <v>31454</v>
      </c>
      <c r="KW66" s="614">
        <v>21451</v>
      </c>
      <c r="KX66" s="614">
        <v>22001</v>
      </c>
      <c r="KY66" s="1">
        <v>52</v>
      </c>
      <c r="KZ66" s="1">
        <v>160</v>
      </c>
      <c r="LA66" s="614">
        <v>96456</v>
      </c>
      <c r="LD66" s="614">
        <v>124902</v>
      </c>
      <c r="LG66" s="1" t="s">
        <v>2038</v>
      </c>
      <c r="LH66" s="1" t="s">
        <v>1374</v>
      </c>
      <c r="LI66" s="1" t="s">
        <v>2039</v>
      </c>
      <c r="LJ66" s="1" t="s">
        <v>2040</v>
      </c>
      <c r="LK66" s="1">
        <v>28675</v>
      </c>
      <c r="LL66" s="1">
        <v>8894</v>
      </c>
      <c r="LM66" s="1" t="s">
        <v>2041</v>
      </c>
      <c r="LN66" s="1" t="s">
        <v>2040</v>
      </c>
      <c r="LO66" s="1">
        <v>28675</v>
      </c>
      <c r="LP66" s="1">
        <v>8894</v>
      </c>
      <c r="LQ66" s="1" t="s">
        <v>2042</v>
      </c>
      <c r="LR66" s="1">
        <v>3363725573</v>
      </c>
      <c r="LS66" s="1">
        <v>3363724912</v>
      </c>
      <c r="LT66" s="614">
        <v>98128</v>
      </c>
      <c r="LU66" s="1">
        <v>38.86</v>
      </c>
      <c r="LW66" s="614">
        <v>33362</v>
      </c>
      <c r="LX66" s="1">
        <v>52</v>
      </c>
      <c r="MA66" s="1">
        <v>2</v>
      </c>
      <c r="MB66" s="1" t="s">
        <v>2043</v>
      </c>
      <c r="MC66" s="1">
        <v>0</v>
      </c>
      <c r="MD66" s="1" t="s">
        <v>1400</v>
      </c>
      <c r="ME66" s="1">
        <v>16.7</v>
      </c>
      <c r="MF66" s="1">
        <v>19.27</v>
      </c>
    </row>
    <row r="67" spans="1:344" x14ac:dyDescent="0.3">
      <c r="A67" s="1" t="s">
        <v>119</v>
      </c>
      <c r="B67" s="1" t="s">
        <v>2044</v>
      </c>
      <c r="C67" s="1" t="s">
        <v>1338</v>
      </c>
      <c r="D67" s="1" t="s">
        <v>1339</v>
      </c>
      <c r="E67" s="1" t="s">
        <v>1340</v>
      </c>
      <c r="F67" s="1" t="s">
        <v>1341</v>
      </c>
      <c r="G67" s="1" t="s">
        <v>1342</v>
      </c>
      <c r="H67" s="1" t="s">
        <v>1343</v>
      </c>
      <c r="I67" s="614">
        <v>195621</v>
      </c>
      <c r="J67" s="1" t="s">
        <v>1433</v>
      </c>
      <c r="K67" s="614">
        <v>1724</v>
      </c>
      <c r="L67" s="1">
        <v>240</v>
      </c>
      <c r="M67" s="1">
        <v>338</v>
      </c>
      <c r="N67" s="1">
        <v>35</v>
      </c>
      <c r="O67" s="614">
        <v>5577</v>
      </c>
      <c r="P67" s="1">
        <v>454</v>
      </c>
      <c r="Q67" s="614">
        <v>74268</v>
      </c>
      <c r="R67" s="614">
        <v>6970</v>
      </c>
      <c r="S67" s="614">
        <v>904200</v>
      </c>
      <c r="T67" s="614">
        <v>405600</v>
      </c>
      <c r="W67" s="1">
        <v>2</v>
      </c>
      <c r="X67" s="1" t="s">
        <v>2045</v>
      </c>
      <c r="Y67" s="1" t="s">
        <v>2046</v>
      </c>
      <c r="Z67" s="1">
        <v>28540</v>
      </c>
      <c r="AA67" s="1">
        <v>5197</v>
      </c>
      <c r="AB67" s="1" t="s">
        <v>2045</v>
      </c>
      <c r="AC67" s="1" t="s">
        <v>2046</v>
      </c>
      <c r="AD67" s="1">
        <v>28540</v>
      </c>
      <c r="AE67" s="1">
        <v>2</v>
      </c>
      <c r="AF67" s="1" t="s">
        <v>118</v>
      </c>
      <c r="AH67" s="1" t="s">
        <v>6</v>
      </c>
      <c r="AI67" s="1" t="s">
        <v>2047</v>
      </c>
      <c r="AJ67" s="1" t="s">
        <v>2048</v>
      </c>
      <c r="AK67" s="1" t="s">
        <v>2049</v>
      </c>
      <c r="AL67" s="1" t="s">
        <v>2050</v>
      </c>
      <c r="AM67" s="1" t="s">
        <v>2051</v>
      </c>
      <c r="AN67" s="1" t="s">
        <v>2048</v>
      </c>
      <c r="AO67" s="1" t="s">
        <v>448</v>
      </c>
      <c r="AP67" s="1" t="s">
        <v>2049</v>
      </c>
      <c r="AQ67" s="1" t="s">
        <v>2050</v>
      </c>
      <c r="AR67" s="1" t="s">
        <v>2051</v>
      </c>
      <c r="AS67" s="1" t="s">
        <v>2052</v>
      </c>
      <c r="AT67" s="1">
        <v>0</v>
      </c>
      <c r="AU67" s="1">
        <v>0</v>
      </c>
      <c r="AV67" s="1">
        <v>0</v>
      </c>
      <c r="AW67" s="616">
        <v>42917</v>
      </c>
      <c r="AX67" s="616">
        <v>43281</v>
      </c>
      <c r="AY67" s="1">
        <v>1</v>
      </c>
      <c r="AZ67" s="1">
        <v>3</v>
      </c>
      <c r="BA67" s="1">
        <v>0</v>
      </c>
      <c r="BB67" s="1">
        <v>0</v>
      </c>
      <c r="BC67" s="1">
        <v>4</v>
      </c>
      <c r="BE67" s="614">
        <v>11125</v>
      </c>
      <c r="BF67" s="1">
        <v>5</v>
      </c>
      <c r="BG67" s="1">
        <v>1</v>
      </c>
      <c r="BH67" s="1">
        <v>6</v>
      </c>
      <c r="BI67" s="1">
        <v>27</v>
      </c>
      <c r="BJ67" s="1">
        <v>33</v>
      </c>
      <c r="BK67" s="110">
        <v>0.1515</v>
      </c>
      <c r="BL67" s="614">
        <v>4198</v>
      </c>
      <c r="BM67" s="615">
        <v>97468</v>
      </c>
      <c r="BQ67" s="615">
        <v>45028</v>
      </c>
      <c r="BR67" s="615">
        <v>58537</v>
      </c>
      <c r="BS67" s="615">
        <v>47661</v>
      </c>
      <c r="BU67" s="615">
        <v>45028</v>
      </c>
      <c r="BV67" s="615">
        <v>58537</v>
      </c>
      <c r="BW67" s="615">
        <v>56998</v>
      </c>
      <c r="BY67" s="615">
        <v>45028</v>
      </c>
      <c r="BZ67" s="615">
        <v>58537</v>
      </c>
      <c r="CA67" s="614">
        <v>68456</v>
      </c>
      <c r="CC67" s="615">
        <v>45028</v>
      </c>
      <c r="CD67" s="615">
        <v>58537</v>
      </c>
      <c r="CE67" s="615">
        <v>52459</v>
      </c>
      <c r="CG67" s="615">
        <v>45028</v>
      </c>
      <c r="CH67" s="615">
        <v>58537</v>
      </c>
      <c r="CI67" s="614">
        <v>58531</v>
      </c>
      <c r="CN67" s="615">
        <v>28124</v>
      </c>
      <c r="CO67" s="615">
        <v>36562</v>
      </c>
      <c r="CR67" s="615">
        <v>25003</v>
      </c>
      <c r="CS67" s="615">
        <v>32503</v>
      </c>
      <c r="CV67" s="615">
        <v>34218</v>
      </c>
      <c r="CW67" s="615">
        <v>44483</v>
      </c>
      <c r="CZ67" s="615">
        <v>25003</v>
      </c>
      <c r="DA67" s="615">
        <v>32503</v>
      </c>
      <c r="DG67" s="615">
        <v>30420</v>
      </c>
      <c r="DH67" s="615">
        <v>37025</v>
      </c>
      <c r="DI67" s="615">
        <v>34825</v>
      </c>
      <c r="DK67" s="615">
        <v>25003</v>
      </c>
      <c r="DL67" s="615">
        <v>32503</v>
      </c>
      <c r="DR67" s="615">
        <v>0</v>
      </c>
      <c r="DS67" s="615">
        <v>1806169</v>
      </c>
      <c r="DT67" s="615">
        <v>1806169</v>
      </c>
      <c r="DU67" s="615">
        <v>225612</v>
      </c>
      <c r="DV67" s="615">
        <v>0</v>
      </c>
      <c r="DW67" s="615">
        <v>225612</v>
      </c>
      <c r="DX67" s="615">
        <v>1411</v>
      </c>
      <c r="DY67" s="615">
        <v>0</v>
      </c>
      <c r="DZ67" s="615">
        <v>1411</v>
      </c>
      <c r="EA67" s="615">
        <v>165568</v>
      </c>
      <c r="EB67" s="615">
        <v>2198760</v>
      </c>
      <c r="EC67" s="615">
        <v>1234424</v>
      </c>
      <c r="ED67" s="615">
        <v>377396</v>
      </c>
      <c r="EE67" s="615">
        <v>1611820</v>
      </c>
      <c r="EF67" s="615">
        <v>123879</v>
      </c>
      <c r="EG67" s="615">
        <v>39506</v>
      </c>
      <c r="EH67" s="615">
        <v>39231</v>
      </c>
      <c r="EI67" s="615">
        <v>202616</v>
      </c>
      <c r="EJ67" s="615">
        <v>383578</v>
      </c>
      <c r="EK67" s="615">
        <v>2198014</v>
      </c>
      <c r="EL67" s="615">
        <v>746</v>
      </c>
      <c r="EM67" s="110">
        <v>2.9999999999999997E-4</v>
      </c>
      <c r="EN67" s="615">
        <v>0</v>
      </c>
      <c r="EO67" s="615">
        <v>0</v>
      </c>
      <c r="EP67" s="615">
        <v>0</v>
      </c>
      <c r="EQ67" s="615">
        <v>0</v>
      </c>
      <c r="ER67" s="615">
        <v>0</v>
      </c>
      <c r="ES67" s="615">
        <v>0</v>
      </c>
      <c r="ET67" s="614">
        <v>43639</v>
      </c>
      <c r="EU67" s="614">
        <v>262831</v>
      </c>
      <c r="EV67" s="614">
        <v>37936</v>
      </c>
      <c r="EW67" s="614">
        <v>5824</v>
      </c>
      <c r="EX67" s="614">
        <v>27931</v>
      </c>
      <c r="EY67" s="614">
        <v>23139</v>
      </c>
      <c r="EZ67" s="614">
        <v>1614</v>
      </c>
      <c r="FA67" s="614">
        <v>11549</v>
      </c>
      <c r="FB67" s="614">
        <v>61075</v>
      </c>
      <c r="FC67" s="614">
        <v>7438</v>
      </c>
      <c r="FD67" s="614">
        <v>39480</v>
      </c>
      <c r="FE67" s="614">
        <v>107993</v>
      </c>
      <c r="FF67" s="1">
        <v>0</v>
      </c>
      <c r="FG67" s="1">
        <v>69</v>
      </c>
      <c r="FI67" s="614">
        <v>107993</v>
      </c>
      <c r="FJ67" s="614">
        <v>9477</v>
      </c>
      <c r="FK67" s="614">
        <v>11051</v>
      </c>
      <c r="FL67" s="614">
        <v>1796</v>
      </c>
      <c r="FM67" s="1">
        <v>6</v>
      </c>
      <c r="FN67" s="1">
        <v>89</v>
      </c>
      <c r="FO67" s="1">
        <v>95</v>
      </c>
      <c r="FP67" s="614">
        <v>43153</v>
      </c>
      <c r="FQ67" s="614">
        <v>3563</v>
      </c>
      <c r="FR67" s="1">
        <v>0</v>
      </c>
      <c r="FS67" s="1">
        <v>0</v>
      </c>
      <c r="FT67" s="614">
        <v>11162</v>
      </c>
      <c r="FU67" s="614">
        <v>3168</v>
      </c>
      <c r="FV67" s="1">
        <v>997</v>
      </c>
      <c r="GB67" s="614">
        <v>49784</v>
      </c>
      <c r="GC67" s="614">
        <v>18719</v>
      </c>
      <c r="GD67" s="1">
        <v>512</v>
      </c>
      <c r="GF67" s="1">
        <v>910</v>
      </c>
      <c r="GG67" s="1">
        <v>311</v>
      </c>
      <c r="GH67" s="1">
        <v>6</v>
      </c>
      <c r="GI67" s="1">
        <v>65</v>
      </c>
      <c r="GJ67" s="614">
        <v>105009</v>
      </c>
      <c r="GK67" s="614">
        <v>25761</v>
      </c>
      <c r="GL67" s="614">
        <v>1515</v>
      </c>
      <c r="GM67" s="1">
        <v>65</v>
      </c>
      <c r="GN67" s="1">
        <v>50</v>
      </c>
      <c r="GP67" s="614">
        <v>100983</v>
      </c>
      <c r="GQ67" s="614">
        <v>14854</v>
      </c>
      <c r="GR67" s="614">
        <v>163991</v>
      </c>
      <c r="GS67" s="614">
        <v>34034</v>
      </c>
      <c r="GT67" s="614">
        <v>3739</v>
      </c>
      <c r="GU67" s="614">
        <v>41631</v>
      </c>
      <c r="GV67" s="614">
        <v>135017</v>
      </c>
      <c r="GW67" s="614">
        <v>18593</v>
      </c>
      <c r="GX67" s="614">
        <v>205622</v>
      </c>
      <c r="GY67" s="614">
        <v>359232</v>
      </c>
      <c r="GZ67" s="614">
        <v>1010</v>
      </c>
      <c r="HA67" s="614">
        <v>361427</v>
      </c>
      <c r="HB67" s="614">
        <v>25323</v>
      </c>
      <c r="HC67" s="614">
        <v>87835</v>
      </c>
      <c r="HD67" s="614">
        <v>1185</v>
      </c>
      <c r="HE67" s="1">
        <v>50</v>
      </c>
      <c r="HF67" s="614">
        <v>113208</v>
      </c>
      <c r="HG67" s="614">
        <v>474635</v>
      </c>
      <c r="HH67" s="1">
        <v>396</v>
      </c>
      <c r="HI67" s="614">
        <v>38251</v>
      </c>
      <c r="HJ67" s="614">
        <v>38647</v>
      </c>
      <c r="HK67" s="1">
        <v>169</v>
      </c>
      <c r="HL67" s="614">
        <v>21158</v>
      </c>
      <c r="HM67" s="614">
        <v>21327</v>
      </c>
      <c r="HN67" s="1">
        <v>0</v>
      </c>
      <c r="HO67" s="1">
        <v>356</v>
      </c>
      <c r="HP67" s="1">
        <v>356</v>
      </c>
      <c r="HQ67" s="614">
        <v>1803</v>
      </c>
      <c r="HR67" s="614">
        <v>62133</v>
      </c>
      <c r="HS67" s="614">
        <v>12767</v>
      </c>
      <c r="HT67" s="614">
        <v>98698</v>
      </c>
      <c r="HU67" s="614">
        <v>111465</v>
      </c>
      <c r="HV67" s="614">
        <v>173598</v>
      </c>
      <c r="HW67" s="614">
        <v>46650</v>
      </c>
      <c r="HX67" s="614">
        <v>134841</v>
      </c>
      <c r="HY67" s="614">
        <v>536768</v>
      </c>
      <c r="HZ67" s="614">
        <v>536768</v>
      </c>
      <c r="IA67" s="614">
        <v>648233</v>
      </c>
      <c r="IB67" s="614">
        <v>227003</v>
      </c>
      <c r="IC67" s="1">
        <v>45</v>
      </c>
      <c r="IF67" s="1">
        <v>1</v>
      </c>
      <c r="IG67" s="110">
        <v>4.7800000000000002E-2</v>
      </c>
      <c r="IH67" s="110">
        <v>2.9999999999999997E-4</v>
      </c>
      <c r="II67" s="110">
        <v>0.50360000000000005</v>
      </c>
      <c r="IJ67" s="110">
        <v>0</v>
      </c>
      <c r="IK67" s="110">
        <v>0.39950000000000002</v>
      </c>
      <c r="IL67" s="110">
        <v>4.0000000000000002E-4</v>
      </c>
      <c r="IM67" s="110">
        <v>0.41089999999999999</v>
      </c>
      <c r="IN67" s="110">
        <v>0.1341</v>
      </c>
      <c r="IO67" s="110">
        <v>0.4229</v>
      </c>
      <c r="IP67" s="110">
        <v>0.49609999999999999</v>
      </c>
      <c r="IQ67" s="110">
        <v>0.88419999999999999</v>
      </c>
      <c r="IR67" s="110">
        <v>0.1158</v>
      </c>
      <c r="IS67" s="614">
        <v>44723</v>
      </c>
      <c r="IT67" s="614">
        <v>13626</v>
      </c>
      <c r="IU67" s="614">
        <v>58349</v>
      </c>
      <c r="IV67" s="110">
        <v>0.29830000000000001</v>
      </c>
      <c r="IW67" s="614">
        <v>389346</v>
      </c>
      <c r="IY67" s="1">
        <v>441</v>
      </c>
      <c r="IZ67" s="1">
        <v>142</v>
      </c>
      <c r="JA67" s="614">
        <v>1291</v>
      </c>
      <c r="JB67" s="1">
        <v>65</v>
      </c>
      <c r="JC67" s="1">
        <v>1</v>
      </c>
      <c r="JD67" s="1">
        <v>9</v>
      </c>
      <c r="JE67" s="1">
        <v>506</v>
      </c>
      <c r="JF67" s="1">
        <v>143</v>
      </c>
      <c r="JG67" s="614">
        <v>1300</v>
      </c>
      <c r="JH67" s="614">
        <v>1949</v>
      </c>
      <c r="JI67" s="614">
        <v>1874</v>
      </c>
      <c r="JJ67" s="1">
        <v>75</v>
      </c>
      <c r="JK67" s="1">
        <v>94</v>
      </c>
      <c r="JL67" s="1">
        <v>285</v>
      </c>
      <c r="JM67" s="1">
        <v>14</v>
      </c>
      <c r="JN67" s="1">
        <v>46</v>
      </c>
      <c r="JO67" s="614">
        <v>1145</v>
      </c>
      <c r="JP67" s="614">
        <v>23993</v>
      </c>
      <c r="JQ67" s="1">
        <v>76</v>
      </c>
      <c r="JR67" s="614">
        <v>1548</v>
      </c>
      <c r="JS67" s="1">
        <v>53</v>
      </c>
      <c r="JT67" s="614">
        <v>4762</v>
      </c>
      <c r="JU67" s="614">
        <v>13142</v>
      </c>
      <c r="JV67" s="614">
        <v>1268</v>
      </c>
      <c r="JW67" s="614">
        <v>27892</v>
      </c>
      <c r="JX67" s="614">
        <v>2325</v>
      </c>
      <c r="JY67" s="1">
        <v>300</v>
      </c>
      <c r="JZ67" s="1">
        <v>492</v>
      </c>
      <c r="KA67" s="614">
        <v>15467</v>
      </c>
      <c r="KB67" s="614">
        <v>1568</v>
      </c>
      <c r="KC67" s="614">
        <v>28384</v>
      </c>
      <c r="KD67" s="614">
        <v>45419</v>
      </c>
      <c r="KE67" s="614">
        <v>42302</v>
      </c>
      <c r="KF67" s="614">
        <v>3117</v>
      </c>
      <c r="KG67" s="1">
        <v>23.3</v>
      </c>
      <c r="KH67" s="1">
        <v>30.57</v>
      </c>
      <c r="KI67" s="1">
        <v>21.83</v>
      </c>
      <c r="KJ67" s="1">
        <v>0.34</v>
      </c>
      <c r="KK67" s="1">
        <v>0.62</v>
      </c>
      <c r="KL67" s="1">
        <v>0.26</v>
      </c>
      <c r="KM67" s="1">
        <v>7.0000000000000007E-2</v>
      </c>
      <c r="KN67" s="1">
        <v>0.67</v>
      </c>
      <c r="KO67" s="1">
        <v>0.96</v>
      </c>
      <c r="KP67" s="1">
        <v>0.04</v>
      </c>
      <c r="KQ67" s="1">
        <v>0.03</v>
      </c>
      <c r="KR67" s="1">
        <v>10.97</v>
      </c>
      <c r="KS67" s="614">
        <v>96157</v>
      </c>
      <c r="KU67" s="1">
        <v>238</v>
      </c>
      <c r="KV67" s="614">
        <v>3404</v>
      </c>
      <c r="KW67" s="1">
        <v>689</v>
      </c>
      <c r="KX67" s="1">
        <v>300</v>
      </c>
      <c r="KY67" s="1">
        <v>44</v>
      </c>
      <c r="KZ67" s="1">
        <v>111</v>
      </c>
      <c r="LA67" s="614">
        <v>61726</v>
      </c>
      <c r="LG67" s="1" t="s">
        <v>118</v>
      </c>
      <c r="LH67" s="1" t="s">
        <v>1374</v>
      </c>
      <c r="LI67" s="1" t="s">
        <v>2045</v>
      </c>
      <c r="LJ67" s="1" t="s">
        <v>2046</v>
      </c>
      <c r="LK67" s="1">
        <v>28540</v>
      </c>
      <c r="LL67" s="1">
        <v>5197</v>
      </c>
      <c r="LM67" s="1" t="s">
        <v>2045</v>
      </c>
      <c r="LN67" s="1" t="s">
        <v>2046</v>
      </c>
      <c r="LO67" s="1">
        <v>28540</v>
      </c>
      <c r="LP67" s="1">
        <v>5197</v>
      </c>
      <c r="LQ67" s="1" t="s">
        <v>2047</v>
      </c>
      <c r="LR67" s="1">
        <v>9104557350</v>
      </c>
      <c r="LS67" s="1">
        <v>9109895790</v>
      </c>
      <c r="LT67" s="614">
        <v>34136</v>
      </c>
      <c r="LU67" s="1">
        <v>28</v>
      </c>
      <c r="LW67" s="614">
        <v>11125</v>
      </c>
      <c r="LX67" s="1">
        <v>52</v>
      </c>
      <c r="MA67" s="1">
        <v>2</v>
      </c>
      <c r="MB67" s="1" t="s">
        <v>2053</v>
      </c>
      <c r="MC67" s="1">
        <v>0</v>
      </c>
      <c r="MD67" s="1" t="s">
        <v>1360</v>
      </c>
      <c r="ME67" s="1">
        <v>105.05</v>
      </c>
      <c r="MF67" s="1">
        <v>148.41</v>
      </c>
    </row>
    <row r="68" spans="1:344" x14ac:dyDescent="0.3">
      <c r="A68" s="1" t="s">
        <v>121</v>
      </c>
      <c r="B68" s="1" t="s">
        <v>2054</v>
      </c>
      <c r="C68" s="1" t="s">
        <v>1338</v>
      </c>
      <c r="D68" s="1" t="s">
        <v>1339</v>
      </c>
      <c r="E68" s="1" t="s">
        <v>1387</v>
      </c>
      <c r="F68" s="1" t="s">
        <v>1341</v>
      </c>
      <c r="G68" s="1" t="s">
        <v>1446</v>
      </c>
      <c r="H68" s="1" t="s">
        <v>1343</v>
      </c>
      <c r="I68" s="614">
        <v>85662</v>
      </c>
      <c r="J68" s="1" t="s">
        <v>1344</v>
      </c>
      <c r="K68" s="1">
        <v>759</v>
      </c>
      <c r="L68" s="1">
        <v>176</v>
      </c>
      <c r="M68" s="1">
        <v>67</v>
      </c>
      <c r="N68" s="1">
        <v>6</v>
      </c>
      <c r="O68" s="614">
        <v>2948</v>
      </c>
      <c r="P68" s="1">
        <v>193</v>
      </c>
      <c r="Q68" s="614">
        <v>54367</v>
      </c>
      <c r="R68" s="614">
        <v>4734</v>
      </c>
      <c r="S68" s="614">
        <v>574200</v>
      </c>
      <c r="T68" s="614">
        <v>70428</v>
      </c>
      <c r="W68" s="1">
        <v>1</v>
      </c>
      <c r="X68" s="1" t="s">
        <v>2055</v>
      </c>
      <c r="Y68" s="1" t="s">
        <v>2056</v>
      </c>
      <c r="Z68" s="1">
        <v>27278</v>
      </c>
      <c r="AB68" s="1" t="s">
        <v>2055</v>
      </c>
      <c r="AC68" s="1" t="s">
        <v>2056</v>
      </c>
      <c r="AD68" s="1">
        <v>27278</v>
      </c>
      <c r="AE68" s="1">
        <v>3</v>
      </c>
      <c r="AF68" s="1" t="s">
        <v>122</v>
      </c>
      <c r="AH68" s="1" t="s">
        <v>6</v>
      </c>
      <c r="AI68" s="1" t="s">
        <v>1539</v>
      </c>
      <c r="AJ68" s="1" t="s">
        <v>2057</v>
      </c>
      <c r="AK68" s="1" t="s">
        <v>2058</v>
      </c>
      <c r="AL68" s="1" t="s">
        <v>2059</v>
      </c>
      <c r="AM68" s="1" t="s">
        <v>2060</v>
      </c>
      <c r="AN68" s="1" t="s">
        <v>2061</v>
      </c>
      <c r="AO68" s="1" t="s">
        <v>2062</v>
      </c>
      <c r="AP68" s="1" t="s">
        <v>2063</v>
      </c>
      <c r="AQ68" s="1" t="s">
        <v>2059</v>
      </c>
      <c r="AR68" s="1" t="s">
        <v>2064</v>
      </c>
      <c r="AS68" s="1" t="s">
        <v>2065</v>
      </c>
      <c r="AT68" s="1">
        <v>0</v>
      </c>
      <c r="AU68" s="1">
        <v>0</v>
      </c>
      <c r="AV68" s="1">
        <v>0</v>
      </c>
      <c r="AW68" s="616">
        <v>42917</v>
      </c>
      <c r="AX68" s="616">
        <v>43281</v>
      </c>
      <c r="AY68" s="1">
        <v>1</v>
      </c>
      <c r="AZ68" s="1">
        <v>2</v>
      </c>
      <c r="BA68" s="1">
        <v>0</v>
      </c>
      <c r="BB68" s="1">
        <v>0</v>
      </c>
      <c r="BC68" s="1">
        <v>3</v>
      </c>
      <c r="BE68" s="614">
        <v>6916</v>
      </c>
      <c r="BF68" s="1">
        <v>12</v>
      </c>
      <c r="BG68" s="1">
        <v>0</v>
      </c>
      <c r="BH68" s="1">
        <v>12</v>
      </c>
      <c r="BI68" s="1">
        <v>13.13</v>
      </c>
      <c r="BJ68" s="1">
        <v>25.13</v>
      </c>
      <c r="BK68" s="110">
        <v>0.47749999999999998</v>
      </c>
      <c r="BL68" s="614">
        <v>1167</v>
      </c>
      <c r="BM68" s="615">
        <v>98872</v>
      </c>
      <c r="BP68" s="614">
        <v>76073</v>
      </c>
      <c r="BU68" s="615">
        <v>57692</v>
      </c>
      <c r="BV68" s="615">
        <v>57692</v>
      </c>
      <c r="BW68" s="615">
        <v>57692</v>
      </c>
      <c r="BY68" s="615">
        <v>55389</v>
      </c>
      <c r="BZ68" s="615">
        <v>55389</v>
      </c>
      <c r="CA68" s="614">
        <v>55389</v>
      </c>
      <c r="CC68" s="615">
        <v>70485</v>
      </c>
      <c r="CD68" s="615">
        <v>70485</v>
      </c>
      <c r="CE68" s="615">
        <v>70485</v>
      </c>
      <c r="CG68" s="615">
        <v>42033</v>
      </c>
      <c r="CH68" s="615">
        <v>45500</v>
      </c>
      <c r="CI68" s="614">
        <v>43766</v>
      </c>
      <c r="CN68" s="615">
        <v>48911</v>
      </c>
      <c r="CO68" s="615">
        <v>49808</v>
      </c>
      <c r="CP68" s="615">
        <v>49359</v>
      </c>
      <c r="CR68" s="615">
        <v>43112</v>
      </c>
      <c r="CS68" s="615">
        <v>56324</v>
      </c>
      <c r="CT68" s="615">
        <v>49718</v>
      </c>
      <c r="CV68" s="615">
        <v>48648</v>
      </c>
      <c r="CW68" s="615">
        <v>48949</v>
      </c>
      <c r="CX68" s="615">
        <v>48798</v>
      </c>
      <c r="DD68" s="615">
        <v>53711</v>
      </c>
      <c r="DE68" s="615">
        <v>53711</v>
      </c>
      <c r="DF68" s="615">
        <v>53711</v>
      </c>
      <c r="DG68" s="615">
        <v>36216</v>
      </c>
      <c r="DH68" s="615">
        <v>36216</v>
      </c>
      <c r="DI68" s="615">
        <v>36216</v>
      </c>
      <c r="DK68" s="615">
        <v>32500</v>
      </c>
      <c r="DL68" s="615">
        <v>39400</v>
      </c>
      <c r="DM68" s="615">
        <v>35950</v>
      </c>
      <c r="DR68" s="615">
        <v>4000</v>
      </c>
      <c r="DS68" s="615">
        <v>2214496</v>
      </c>
      <c r="DT68" s="615">
        <v>2218496</v>
      </c>
      <c r="DU68" s="615">
        <v>107382</v>
      </c>
      <c r="DV68" s="615">
        <v>62393</v>
      </c>
      <c r="DW68" s="615">
        <v>169775</v>
      </c>
      <c r="DX68" s="615">
        <v>1664</v>
      </c>
      <c r="DY68" s="615">
        <v>0</v>
      </c>
      <c r="DZ68" s="615">
        <v>1664</v>
      </c>
      <c r="EA68" s="615">
        <v>41384</v>
      </c>
      <c r="EB68" s="615">
        <v>2431319</v>
      </c>
      <c r="EC68" s="615">
        <v>1460885</v>
      </c>
      <c r="ED68" s="615">
        <v>520810</v>
      </c>
      <c r="EE68" s="615">
        <v>1981695</v>
      </c>
      <c r="EF68" s="615">
        <v>167828</v>
      </c>
      <c r="EG68" s="615">
        <v>51480</v>
      </c>
      <c r="EH68" s="615">
        <v>37696</v>
      </c>
      <c r="EI68" s="615">
        <v>257004</v>
      </c>
      <c r="EJ68" s="615">
        <v>192046</v>
      </c>
      <c r="EK68" s="615">
        <v>2430745</v>
      </c>
      <c r="EL68" s="615">
        <v>574</v>
      </c>
      <c r="EM68" s="110">
        <v>2.0000000000000001E-4</v>
      </c>
      <c r="EN68" s="615">
        <v>0</v>
      </c>
      <c r="EO68" s="615">
        <v>0</v>
      </c>
      <c r="EP68" s="615">
        <v>0</v>
      </c>
      <c r="EQ68" s="615">
        <v>0</v>
      </c>
      <c r="ER68" s="615">
        <v>0</v>
      </c>
      <c r="ES68" s="615">
        <v>0</v>
      </c>
      <c r="ET68" s="614">
        <v>17323</v>
      </c>
      <c r="EU68" s="614">
        <v>171639</v>
      </c>
      <c r="EV68" s="614">
        <v>26511</v>
      </c>
      <c r="EW68" s="614">
        <v>4605</v>
      </c>
      <c r="EX68" s="614">
        <v>30651</v>
      </c>
      <c r="EY68" s="614">
        <v>19598</v>
      </c>
      <c r="EZ68" s="1">
        <v>475</v>
      </c>
      <c r="FA68" s="614">
        <v>11048</v>
      </c>
      <c r="FB68" s="614">
        <v>46109</v>
      </c>
      <c r="FC68" s="614">
        <v>5080</v>
      </c>
      <c r="FD68" s="614">
        <v>41699</v>
      </c>
      <c r="FE68" s="614">
        <v>92888</v>
      </c>
      <c r="FF68" s="1">
        <v>66</v>
      </c>
      <c r="FG68" s="1">
        <v>156</v>
      </c>
      <c r="FI68" s="614">
        <v>92888</v>
      </c>
      <c r="FJ68" s="614">
        <v>5256</v>
      </c>
      <c r="FK68" s="614">
        <v>7972</v>
      </c>
      <c r="FL68" s="1">
        <v>490</v>
      </c>
      <c r="FM68" s="1">
        <v>9</v>
      </c>
      <c r="FN68" s="1">
        <v>89</v>
      </c>
      <c r="FO68" s="1">
        <v>98</v>
      </c>
      <c r="FP68" s="614">
        <v>43153</v>
      </c>
      <c r="FQ68" s="614">
        <v>3563</v>
      </c>
      <c r="FR68" s="1">
        <v>0</v>
      </c>
      <c r="FS68" s="1">
        <v>0</v>
      </c>
      <c r="FT68" s="614">
        <v>11162</v>
      </c>
      <c r="FU68" s="614">
        <v>3168</v>
      </c>
      <c r="FV68" s="1">
        <v>997</v>
      </c>
      <c r="GF68" s="614">
        <v>2138</v>
      </c>
      <c r="GG68" s="1">
        <v>532</v>
      </c>
      <c r="GH68" s="1">
        <v>0</v>
      </c>
      <c r="GI68" s="1">
        <v>0</v>
      </c>
      <c r="GJ68" s="614">
        <v>56453</v>
      </c>
      <c r="GK68" s="614">
        <v>7263</v>
      </c>
      <c r="GL68" s="1">
        <v>997</v>
      </c>
      <c r="GM68" s="1">
        <v>0</v>
      </c>
      <c r="GN68" s="1">
        <v>42</v>
      </c>
      <c r="GP68" s="614">
        <v>74651</v>
      </c>
      <c r="GQ68" s="614">
        <v>14780</v>
      </c>
      <c r="GR68" s="614">
        <v>177001</v>
      </c>
      <c r="GS68" s="614">
        <v>36888</v>
      </c>
      <c r="GT68" s="614">
        <v>1406</v>
      </c>
      <c r="GU68" s="614">
        <v>33019</v>
      </c>
      <c r="GV68" s="614">
        <v>111539</v>
      </c>
      <c r="GW68" s="614">
        <v>16186</v>
      </c>
      <c r="GX68" s="614">
        <v>210020</v>
      </c>
      <c r="GY68" s="614">
        <v>337745</v>
      </c>
      <c r="GZ68" s="614">
        <v>3104</v>
      </c>
      <c r="HA68" s="614">
        <v>340849</v>
      </c>
      <c r="HB68" s="614">
        <v>21938</v>
      </c>
      <c r="HC68" s="614">
        <v>59675</v>
      </c>
      <c r="HD68" s="1">
        <v>0</v>
      </c>
      <c r="HE68" s="614">
        <v>3061</v>
      </c>
      <c r="HF68" s="614">
        <v>84674</v>
      </c>
      <c r="HG68" s="614">
        <v>425523</v>
      </c>
      <c r="HH68" s="1">
        <v>107</v>
      </c>
      <c r="HI68" s="614">
        <v>12083</v>
      </c>
      <c r="HJ68" s="614">
        <v>12190</v>
      </c>
      <c r="HK68" s="1">
        <v>76</v>
      </c>
      <c r="HL68" s="614">
        <v>9366</v>
      </c>
      <c r="HM68" s="614">
        <v>9442</v>
      </c>
      <c r="HN68" s="1">
        <v>0</v>
      </c>
      <c r="HO68" s="1">
        <v>706</v>
      </c>
      <c r="HP68" s="1">
        <v>706</v>
      </c>
      <c r="HQ68" s="1">
        <v>0</v>
      </c>
      <c r="HR68" s="614">
        <v>22338</v>
      </c>
      <c r="HS68" s="614">
        <v>13637</v>
      </c>
      <c r="HT68" s="614">
        <v>1850</v>
      </c>
      <c r="HU68" s="614">
        <v>15487</v>
      </c>
      <c r="HV68" s="614">
        <v>37825</v>
      </c>
      <c r="HW68" s="614">
        <v>31380</v>
      </c>
      <c r="HX68" s="614">
        <v>91761</v>
      </c>
      <c r="HY68" s="614">
        <v>447861</v>
      </c>
      <c r="HZ68" s="614">
        <v>447861</v>
      </c>
      <c r="IA68" s="614">
        <v>463348</v>
      </c>
      <c r="IB68" s="614">
        <v>226206</v>
      </c>
      <c r="IC68" s="614">
        <v>2009</v>
      </c>
      <c r="IF68" s="1">
        <v>1</v>
      </c>
      <c r="IG68" s="110">
        <v>5.2299999999999999E-2</v>
      </c>
      <c r="IH68" s="110">
        <v>8.9999999999999998E-4</v>
      </c>
      <c r="II68" s="110">
        <v>0.377</v>
      </c>
      <c r="IJ68" s="110">
        <v>0</v>
      </c>
      <c r="IK68" s="110">
        <v>0.32890000000000003</v>
      </c>
      <c r="IL68" s="110">
        <v>5.9999999999999995E-4</v>
      </c>
      <c r="IM68" s="110">
        <v>0.54120000000000001</v>
      </c>
      <c r="IN68" s="110">
        <v>7.2900000000000006E-2</v>
      </c>
      <c r="IO68" s="110">
        <v>0.50509999999999999</v>
      </c>
      <c r="IP68" s="110">
        <v>0.62239999999999995</v>
      </c>
      <c r="IQ68" s="110">
        <v>0.95009999999999994</v>
      </c>
      <c r="IR68" s="110">
        <v>4.99E-2</v>
      </c>
      <c r="IS68" s="614">
        <v>12405</v>
      </c>
      <c r="IT68" s="614">
        <v>6167</v>
      </c>
      <c r="IU68" s="614">
        <v>18572</v>
      </c>
      <c r="IV68" s="110">
        <v>0.21679999999999999</v>
      </c>
      <c r="IW68" s="614">
        <v>227402</v>
      </c>
      <c r="IY68" s="1">
        <v>201</v>
      </c>
      <c r="IZ68" s="1">
        <v>122</v>
      </c>
      <c r="JA68" s="1">
        <v>394</v>
      </c>
      <c r="JB68" s="1">
        <v>2</v>
      </c>
      <c r="JC68" s="1">
        <v>0</v>
      </c>
      <c r="JD68" s="1">
        <v>39</v>
      </c>
      <c r="JE68" s="1">
        <v>203</v>
      </c>
      <c r="JF68" s="1">
        <v>122</v>
      </c>
      <c r="JG68" s="1">
        <v>433</v>
      </c>
      <c r="JH68" s="1">
        <v>758</v>
      </c>
      <c r="JI68" s="1">
        <v>717</v>
      </c>
      <c r="JJ68" s="1">
        <v>41</v>
      </c>
      <c r="JK68" s="1">
        <v>0</v>
      </c>
      <c r="JL68" s="1">
        <v>0</v>
      </c>
      <c r="JM68" s="1">
        <v>26</v>
      </c>
      <c r="JN68" s="1">
        <v>146</v>
      </c>
      <c r="JO68" s="1">
        <v>195</v>
      </c>
      <c r="JP68" s="614">
        <v>5493</v>
      </c>
      <c r="JQ68" s="1">
        <v>37</v>
      </c>
      <c r="JR68" s="1">
        <v>319</v>
      </c>
      <c r="JS68" s="1">
        <v>88</v>
      </c>
      <c r="JT68" s="614">
        <v>1318</v>
      </c>
      <c r="JU68" s="614">
        <v>1949</v>
      </c>
      <c r="JV68" s="1">
        <v>302</v>
      </c>
      <c r="JW68" s="614">
        <v>8353</v>
      </c>
      <c r="JX68" s="1">
        <v>61</v>
      </c>
      <c r="JY68" s="1">
        <v>0</v>
      </c>
      <c r="JZ68" s="1">
        <v>334</v>
      </c>
      <c r="KA68" s="614">
        <v>2010</v>
      </c>
      <c r="KB68" s="1">
        <v>302</v>
      </c>
      <c r="KC68" s="614">
        <v>8687</v>
      </c>
      <c r="KD68" s="614">
        <v>10999</v>
      </c>
      <c r="KE68" s="614">
        <v>10604</v>
      </c>
      <c r="KF68" s="1">
        <v>395</v>
      </c>
      <c r="KG68" s="1">
        <v>14.51</v>
      </c>
      <c r="KH68" s="1">
        <v>9.9</v>
      </c>
      <c r="KI68" s="1">
        <v>20.059999999999999</v>
      </c>
      <c r="KJ68" s="1">
        <v>0.18</v>
      </c>
      <c r="KK68" s="1">
        <v>0.79</v>
      </c>
      <c r="KL68" s="1">
        <v>0.27</v>
      </c>
      <c r="KM68" s="1">
        <v>0.16</v>
      </c>
      <c r="KN68" s="1">
        <v>0.56999999999999995</v>
      </c>
      <c r="KO68" s="1">
        <v>0.95</v>
      </c>
      <c r="KP68" s="1">
        <v>0.05</v>
      </c>
      <c r="KQ68" s="1">
        <v>0.03</v>
      </c>
      <c r="KR68" s="1">
        <v>2.48</v>
      </c>
      <c r="KS68" s="614">
        <v>22109</v>
      </c>
      <c r="KU68" s="614">
        <v>3195</v>
      </c>
      <c r="KV68" s="614">
        <v>6409</v>
      </c>
      <c r="KW68" s="1">
        <v>14</v>
      </c>
      <c r="KX68" s="1">
        <v>313</v>
      </c>
      <c r="KY68" s="1">
        <v>35</v>
      </c>
      <c r="KZ68" s="1">
        <v>60</v>
      </c>
      <c r="LA68" s="614">
        <v>39957</v>
      </c>
      <c r="LC68" s="614">
        <v>201621</v>
      </c>
      <c r="LD68" s="614">
        <v>14428</v>
      </c>
      <c r="LG68" s="1" t="s">
        <v>122</v>
      </c>
      <c r="LH68" s="1" t="s">
        <v>1374</v>
      </c>
      <c r="LI68" s="1" t="s">
        <v>2055</v>
      </c>
      <c r="LJ68" s="1" t="s">
        <v>2056</v>
      </c>
      <c r="LK68" s="1">
        <v>27278</v>
      </c>
      <c r="LM68" s="1" t="s">
        <v>2055</v>
      </c>
      <c r="LN68" s="1" t="s">
        <v>2066</v>
      </c>
      <c r="LO68" s="1">
        <v>27278</v>
      </c>
      <c r="LQ68" s="1" t="s">
        <v>602</v>
      </c>
      <c r="LR68" s="1">
        <v>9192452525</v>
      </c>
      <c r="LS68" s="1">
        <v>9196443003</v>
      </c>
      <c r="LT68" s="614">
        <v>31560</v>
      </c>
      <c r="LU68" s="1">
        <v>25.13</v>
      </c>
      <c r="LW68" s="614">
        <v>6916</v>
      </c>
      <c r="LX68" s="1">
        <v>52</v>
      </c>
      <c r="MA68" s="1">
        <v>1</v>
      </c>
      <c r="MB68" s="1" t="s">
        <v>2067</v>
      </c>
      <c r="MC68" s="1">
        <v>0</v>
      </c>
      <c r="MD68" s="1" t="s">
        <v>1360</v>
      </c>
      <c r="ME68" s="1">
        <v>75.739999999999995</v>
      </c>
      <c r="MF68" s="1">
        <v>78.75</v>
      </c>
    </row>
    <row r="69" spans="1:344" x14ac:dyDescent="0.3">
      <c r="A69" s="1" t="s">
        <v>124</v>
      </c>
      <c r="B69" s="1" t="s">
        <v>2068</v>
      </c>
      <c r="C69" s="1" t="s">
        <v>1338</v>
      </c>
      <c r="D69" s="1" t="s">
        <v>1339</v>
      </c>
      <c r="E69" s="1" t="s">
        <v>1340</v>
      </c>
      <c r="F69" s="1" t="s">
        <v>1341</v>
      </c>
      <c r="G69" s="1" t="s">
        <v>1342</v>
      </c>
      <c r="H69" s="1" t="s">
        <v>1343</v>
      </c>
      <c r="I69" s="614">
        <v>60999</v>
      </c>
      <c r="J69" s="1" t="s">
        <v>1344</v>
      </c>
      <c r="K69" s="1">
        <v>443</v>
      </c>
      <c r="L69" s="1">
        <v>81</v>
      </c>
      <c r="M69" s="1">
        <v>160</v>
      </c>
      <c r="N69" s="1">
        <v>1</v>
      </c>
      <c r="O69" s="614">
        <v>3279</v>
      </c>
      <c r="P69" s="1">
        <v>4</v>
      </c>
      <c r="Q69" s="614">
        <v>24978</v>
      </c>
      <c r="R69" s="614">
        <v>3068</v>
      </c>
      <c r="S69" s="614">
        <v>188100</v>
      </c>
      <c r="W69" s="1">
        <v>1</v>
      </c>
      <c r="X69" s="1" t="s">
        <v>2069</v>
      </c>
      <c r="Y69" s="1" t="s">
        <v>2070</v>
      </c>
      <c r="Z69" s="1">
        <v>28425</v>
      </c>
      <c r="AA69" s="1">
        <v>879</v>
      </c>
      <c r="AB69" s="1" t="s">
        <v>2071</v>
      </c>
      <c r="AC69" s="1" t="s">
        <v>2070</v>
      </c>
      <c r="AD69" s="1">
        <v>28425</v>
      </c>
      <c r="AE69" s="1">
        <v>3</v>
      </c>
      <c r="AF69" s="1" t="s">
        <v>123</v>
      </c>
      <c r="AH69" s="1" t="s">
        <v>6</v>
      </c>
      <c r="AI69" s="1" t="s">
        <v>2072</v>
      </c>
      <c r="AJ69" s="1" t="s">
        <v>2073</v>
      </c>
      <c r="AK69" s="1" t="s">
        <v>2074</v>
      </c>
      <c r="AM69" s="1" t="s">
        <v>2075</v>
      </c>
      <c r="AN69" s="1" t="s">
        <v>2076</v>
      </c>
      <c r="AO69" s="1" t="s">
        <v>448</v>
      </c>
      <c r="AP69" s="1" t="s">
        <v>2074</v>
      </c>
      <c r="AR69" s="1" t="s">
        <v>2075</v>
      </c>
      <c r="AS69" s="1" t="s">
        <v>2077</v>
      </c>
      <c r="AT69" s="1">
        <v>0</v>
      </c>
      <c r="AU69" s="1">
        <v>0</v>
      </c>
      <c r="AV69" s="1">
        <v>0</v>
      </c>
      <c r="AW69" s="616">
        <v>42917</v>
      </c>
      <c r="AX69" s="616">
        <v>43281</v>
      </c>
      <c r="AY69" s="1">
        <v>1</v>
      </c>
      <c r="AZ69" s="1">
        <v>1</v>
      </c>
      <c r="BA69" s="1">
        <v>0</v>
      </c>
      <c r="BB69" s="1">
        <v>0</v>
      </c>
      <c r="BC69" s="1">
        <v>2</v>
      </c>
      <c r="BE69" s="614">
        <v>4556</v>
      </c>
      <c r="BF69" s="1">
        <v>3</v>
      </c>
      <c r="BG69" s="1">
        <v>0</v>
      </c>
      <c r="BH69" s="1">
        <v>3</v>
      </c>
      <c r="BI69" s="1">
        <v>10.8</v>
      </c>
      <c r="BJ69" s="1">
        <v>13.8</v>
      </c>
      <c r="BK69" s="110">
        <v>0.21740000000000001</v>
      </c>
      <c r="BL69" s="614">
        <v>1868</v>
      </c>
      <c r="BM69" s="615">
        <v>73538</v>
      </c>
      <c r="CC69" s="615">
        <v>49714</v>
      </c>
      <c r="CD69" s="615">
        <v>79475</v>
      </c>
      <c r="CE69" s="615">
        <v>62698</v>
      </c>
      <c r="DG69" s="615">
        <v>47347</v>
      </c>
      <c r="DH69" s="615">
        <v>75691</v>
      </c>
      <c r="DI69" s="615">
        <v>59712</v>
      </c>
      <c r="DR69" s="615">
        <v>0</v>
      </c>
      <c r="DS69" s="615">
        <v>722591</v>
      </c>
      <c r="DT69" s="615">
        <v>722591</v>
      </c>
      <c r="DU69" s="615">
        <v>111173</v>
      </c>
      <c r="DV69" s="615">
        <v>0</v>
      </c>
      <c r="DW69" s="615">
        <v>111173</v>
      </c>
      <c r="DX69" s="615">
        <v>0</v>
      </c>
      <c r="DY69" s="615">
        <v>0</v>
      </c>
      <c r="DZ69" s="615">
        <v>0</v>
      </c>
      <c r="EA69" s="615">
        <v>0</v>
      </c>
      <c r="EB69" s="615">
        <v>833764</v>
      </c>
      <c r="EC69" s="615">
        <v>497433</v>
      </c>
      <c r="ED69" s="615">
        <v>136519</v>
      </c>
      <c r="EE69" s="615">
        <v>633952</v>
      </c>
      <c r="EF69" s="615">
        <v>71508</v>
      </c>
      <c r="EG69" s="615">
        <v>20716</v>
      </c>
      <c r="EH69" s="615">
        <v>300</v>
      </c>
      <c r="EI69" s="615">
        <v>92524</v>
      </c>
      <c r="EJ69" s="615">
        <v>75529</v>
      </c>
      <c r="EK69" s="615">
        <v>802005</v>
      </c>
      <c r="EL69" s="615">
        <v>31759</v>
      </c>
      <c r="EM69" s="110">
        <v>3.8100000000000002E-2</v>
      </c>
      <c r="EN69" s="615">
        <v>0</v>
      </c>
      <c r="EO69" s="615">
        <v>0</v>
      </c>
      <c r="EP69" s="615">
        <v>0</v>
      </c>
      <c r="EQ69" s="615">
        <v>0</v>
      </c>
      <c r="ER69" s="615">
        <v>0</v>
      </c>
      <c r="ES69" s="615">
        <v>0</v>
      </c>
      <c r="ET69" s="614">
        <v>11871</v>
      </c>
      <c r="EU69" s="614">
        <v>208204</v>
      </c>
      <c r="EV69" s="614">
        <v>31855</v>
      </c>
      <c r="EW69" s="614">
        <v>2912</v>
      </c>
      <c r="EX69" s="614">
        <v>26689</v>
      </c>
      <c r="EY69" s="614">
        <v>31038</v>
      </c>
      <c r="EZ69" s="1">
        <v>160</v>
      </c>
      <c r="FA69" s="614">
        <v>13533</v>
      </c>
      <c r="FB69" s="614">
        <v>62893</v>
      </c>
      <c r="FC69" s="614">
        <v>3072</v>
      </c>
      <c r="FD69" s="614">
        <v>40222</v>
      </c>
      <c r="FE69" s="614">
        <v>106187</v>
      </c>
      <c r="FF69" s="614">
        <v>1276</v>
      </c>
      <c r="FG69" s="1">
        <v>116</v>
      </c>
      <c r="FI69" s="614">
        <v>106187</v>
      </c>
      <c r="FJ69" s="614">
        <v>2812</v>
      </c>
      <c r="FK69" s="614">
        <v>2681</v>
      </c>
      <c r="FL69" s="1">
        <v>111</v>
      </c>
      <c r="FM69" s="1">
        <v>3</v>
      </c>
      <c r="FN69" s="1">
        <v>89</v>
      </c>
      <c r="FO69" s="1">
        <v>92</v>
      </c>
      <c r="FP69" s="614">
        <v>43153</v>
      </c>
      <c r="FQ69" s="614">
        <v>3563</v>
      </c>
      <c r="FR69" s="1">
        <v>0</v>
      </c>
      <c r="FS69" s="1">
        <v>0</v>
      </c>
      <c r="FT69" s="614">
        <v>11162</v>
      </c>
      <c r="FU69" s="614">
        <v>3168</v>
      </c>
      <c r="FV69" s="1">
        <v>997</v>
      </c>
      <c r="FX69" s="614">
        <v>29733</v>
      </c>
      <c r="FY69" s="614">
        <v>2815</v>
      </c>
      <c r="FZ69" s="1">
        <v>284</v>
      </c>
      <c r="GA69" s="1">
        <v>0</v>
      </c>
      <c r="GF69" s="1">
        <v>54</v>
      </c>
      <c r="GG69" s="1">
        <v>0</v>
      </c>
      <c r="GH69" s="1">
        <v>0</v>
      </c>
      <c r="GI69" s="1">
        <v>0</v>
      </c>
      <c r="GJ69" s="614">
        <v>84102</v>
      </c>
      <c r="GK69" s="614">
        <v>9546</v>
      </c>
      <c r="GL69" s="614">
        <v>1281</v>
      </c>
      <c r="GM69" s="1">
        <v>0</v>
      </c>
      <c r="GN69" s="1">
        <v>37</v>
      </c>
      <c r="GP69" s="614">
        <v>55895</v>
      </c>
      <c r="GQ69" s="614">
        <v>8556</v>
      </c>
      <c r="GR69" s="614">
        <v>64427</v>
      </c>
      <c r="GS69" s="614">
        <v>21746</v>
      </c>
      <c r="GT69" s="1">
        <v>6</v>
      </c>
      <c r="GU69" s="614">
        <v>17509</v>
      </c>
      <c r="GV69" s="614">
        <v>77641</v>
      </c>
      <c r="GW69" s="614">
        <v>8562</v>
      </c>
      <c r="GX69" s="614">
        <v>81936</v>
      </c>
      <c r="GY69" s="614">
        <v>168139</v>
      </c>
      <c r="GZ69" s="614">
        <v>1065</v>
      </c>
      <c r="HA69" s="614">
        <v>169275</v>
      </c>
      <c r="HB69" s="614">
        <v>2352</v>
      </c>
      <c r="HC69" s="614">
        <v>20547</v>
      </c>
      <c r="HD69" s="1">
        <v>71</v>
      </c>
      <c r="HE69" s="1">
        <v>172</v>
      </c>
      <c r="HF69" s="614">
        <v>23071</v>
      </c>
      <c r="HG69" s="614">
        <v>192346</v>
      </c>
      <c r="HH69" s="1">
        <v>315</v>
      </c>
      <c r="HI69" s="614">
        <v>48266</v>
      </c>
      <c r="HJ69" s="614">
        <v>48581</v>
      </c>
      <c r="HK69" s="1">
        <v>179</v>
      </c>
      <c r="HL69" s="614">
        <v>9354</v>
      </c>
      <c r="HM69" s="614">
        <v>9533</v>
      </c>
      <c r="HN69" s="1">
        <v>0</v>
      </c>
      <c r="HO69" s="614">
        <v>2669</v>
      </c>
      <c r="HP69" s="614">
        <v>2669</v>
      </c>
      <c r="HQ69" s="1">
        <v>449</v>
      </c>
      <c r="HR69" s="614">
        <v>61232</v>
      </c>
      <c r="HS69" s="614">
        <v>5432</v>
      </c>
      <c r="HT69" s="614">
        <v>22164</v>
      </c>
      <c r="HU69" s="614">
        <v>27596</v>
      </c>
      <c r="HV69" s="614">
        <v>88828</v>
      </c>
      <c r="HW69" s="614">
        <v>11885</v>
      </c>
      <c r="HX69" s="614">
        <v>35101</v>
      </c>
      <c r="HY69" s="614">
        <v>253578</v>
      </c>
      <c r="HZ69" s="614">
        <v>253578</v>
      </c>
      <c r="IA69" s="614">
        <v>281174</v>
      </c>
      <c r="IB69" s="614">
        <v>90498</v>
      </c>
      <c r="IC69" s="1">
        <v>50</v>
      </c>
      <c r="IF69" s="1">
        <v>1</v>
      </c>
      <c r="IG69" s="110">
        <v>1.9E-2</v>
      </c>
      <c r="IH69" s="110">
        <v>5.9999999999999995E-4</v>
      </c>
      <c r="II69" s="110">
        <v>0.45590000000000003</v>
      </c>
      <c r="IJ69" s="110">
        <v>0</v>
      </c>
      <c r="IK69" s="110">
        <v>0.40389999999999998</v>
      </c>
      <c r="IL69" s="110">
        <v>4.0000000000000002E-4</v>
      </c>
      <c r="IM69" s="110">
        <v>0.51</v>
      </c>
      <c r="IN69" s="110">
        <v>5.9400000000000001E-2</v>
      </c>
      <c r="IO69" s="110">
        <v>0.3569</v>
      </c>
      <c r="IP69" s="110">
        <v>0.54359999999999997</v>
      </c>
      <c r="IQ69" s="110">
        <v>0.75849999999999995</v>
      </c>
      <c r="IR69" s="110">
        <v>0.24149999999999999</v>
      </c>
      <c r="IS69" s="614">
        <v>7610</v>
      </c>
      <c r="IT69" s="1">
        <v>915</v>
      </c>
      <c r="IU69" s="614">
        <v>8525</v>
      </c>
      <c r="IV69" s="110">
        <v>0.13980000000000001</v>
      </c>
      <c r="IW69" s="614">
        <v>104702</v>
      </c>
      <c r="IY69" s="1">
        <v>11</v>
      </c>
      <c r="IZ69" s="1">
        <v>5</v>
      </c>
      <c r="JA69" s="1">
        <v>527</v>
      </c>
      <c r="JB69" s="1">
        <v>1</v>
      </c>
      <c r="JC69" s="1">
        <v>0</v>
      </c>
      <c r="JD69" s="1">
        <v>21</v>
      </c>
      <c r="JE69" s="1">
        <v>12</v>
      </c>
      <c r="JF69" s="1">
        <v>5</v>
      </c>
      <c r="JG69" s="1">
        <v>548</v>
      </c>
      <c r="JH69" s="1">
        <v>565</v>
      </c>
      <c r="JI69" s="1">
        <v>543</v>
      </c>
      <c r="JJ69" s="1">
        <v>22</v>
      </c>
      <c r="JK69" s="1">
        <v>0</v>
      </c>
      <c r="JL69" s="1">
        <v>0</v>
      </c>
      <c r="JM69" s="1">
        <v>0</v>
      </c>
      <c r="JN69" s="1">
        <v>0</v>
      </c>
      <c r="JO69" s="1">
        <v>391</v>
      </c>
      <c r="JP69" s="614">
        <v>6428</v>
      </c>
      <c r="JQ69" s="1">
        <v>0</v>
      </c>
      <c r="JR69" s="1">
        <v>0</v>
      </c>
      <c r="JS69" s="1">
        <v>124</v>
      </c>
      <c r="JT69" s="614">
        <v>2751</v>
      </c>
      <c r="JU69" s="1">
        <v>305</v>
      </c>
      <c r="JV69" s="1">
        <v>12</v>
      </c>
      <c r="JW69" s="614">
        <v>9180</v>
      </c>
      <c r="JX69" s="1">
        <v>40</v>
      </c>
      <c r="JY69" s="1">
        <v>0</v>
      </c>
      <c r="JZ69" s="1">
        <v>806</v>
      </c>
      <c r="KA69" s="1">
        <v>345</v>
      </c>
      <c r="KB69" s="1">
        <v>12</v>
      </c>
      <c r="KC69" s="614">
        <v>9986</v>
      </c>
      <c r="KD69" s="614">
        <v>10343</v>
      </c>
      <c r="KE69" s="614">
        <v>9497</v>
      </c>
      <c r="KF69" s="1">
        <v>846</v>
      </c>
      <c r="KG69" s="1">
        <v>18.309999999999999</v>
      </c>
      <c r="KH69" s="1">
        <v>28.75</v>
      </c>
      <c r="KI69" s="1">
        <v>18.22</v>
      </c>
      <c r="KJ69" s="1">
        <v>0.03</v>
      </c>
      <c r="KK69" s="1">
        <v>0.97</v>
      </c>
      <c r="KL69" s="1">
        <v>0.02</v>
      </c>
      <c r="KM69" s="1">
        <v>0.01</v>
      </c>
      <c r="KN69" s="1">
        <v>0.97</v>
      </c>
      <c r="KO69" s="1">
        <v>0.96</v>
      </c>
      <c r="KP69" s="1">
        <v>0.04</v>
      </c>
      <c r="KQ69" s="1">
        <v>0</v>
      </c>
      <c r="KR69" s="1">
        <v>2.4</v>
      </c>
      <c r="KS69" s="614">
        <v>24419</v>
      </c>
      <c r="KU69" s="1">
        <v>425</v>
      </c>
      <c r="KW69" s="1">
        <v>15</v>
      </c>
      <c r="KX69" s="1">
        <v>70</v>
      </c>
      <c r="KY69" s="1">
        <v>19</v>
      </c>
      <c r="KZ69" s="1">
        <v>27</v>
      </c>
      <c r="LA69" s="614">
        <v>11741</v>
      </c>
      <c r="LC69" s="614">
        <v>53553</v>
      </c>
      <c r="LD69" s="614">
        <v>47742</v>
      </c>
      <c r="LG69" s="1" t="s">
        <v>123</v>
      </c>
      <c r="LH69" s="1" t="s">
        <v>1374</v>
      </c>
      <c r="LI69" s="1" t="s">
        <v>2069</v>
      </c>
      <c r="LJ69" s="1" t="s">
        <v>2070</v>
      </c>
      <c r="LK69" s="1">
        <v>28425</v>
      </c>
      <c r="LL69" s="1">
        <v>879</v>
      </c>
      <c r="LM69" s="1" t="s">
        <v>2071</v>
      </c>
      <c r="LN69" s="1" t="s">
        <v>2070</v>
      </c>
      <c r="LO69" s="1">
        <v>28425</v>
      </c>
      <c r="LP69" s="1">
        <v>879</v>
      </c>
      <c r="LQ69" s="1" t="s">
        <v>2072</v>
      </c>
      <c r="LR69" s="1">
        <v>9102591234</v>
      </c>
      <c r="LT69" s="614">
        <v>21000</v>
      </c>
      <c r="LU69" s="1">
        <v>13.43</v>
      </c>
      <c r="LW69" s="614">
        <v>4556</v>
      </c>
      <c r="LX69" s="1">
        <v>52</v>
      </c>
      <c r="MA69" s="1">
        <v>2</v>
      </c>
      <c r="MB69" s="1" t="s">
        <v>2078</v>
      </c>
      <c r="MC69" s="1">
        <v>0</v>
      </c>
      <c r="MD69" s="1" t="s">
        <v>1360</v>
      </c>
      <c r="ME69" s="1">
        <v>85.5</v>
      </c>
      <c r="MF69" s="1">
        <v>322.75</v>
      </c>
    </row>
    <row r="70" spans="1:344" x14ac:dyDescent="0.3">
      <c r="A70" s="1" t="s">
        <v>126</v>
      </c>
      <c r="B70" s="1" t="s">
        <v>2079</v>
      </c>
      <c r="C70" s="1" t="s">
        <v>1338</v>
      </c>
      <c r="D70" s="1" t="s">
        <v>2080</v>
      </c>
      <c r="E70" s="1" t="s">
        <v>1510</v>
      </c>
      <c r="F70" s="1" t="s">
        <v>1341</v>
      </c>
      <c r="G70" s="1" t="s">
        <v>1342</v>
      </c>
      <c r="H70" s="1" t="s">
        <v>1343</v>
      </c>
      <c r="I70" s="614">
        <v>44862</v>
      </c>
      <c r="J70" s="1" t="s">
        <v>1344</v>
      </c>
      <c r="K70" s="1">
        <v>333</v>
      </c>
      <c r="L70" s="1">
        <v>24</v>
      </c>
      <c r="M70" s="1">
        <v>35</v>
      </c>
      <c r="N70" s="1">
        <v>9</v>
      </c>
      <c r="O70" s="1">
        <v>750</v>
      </c>
      <c r="P70" s="1">
        <v>400</v>
      </c>
      <c r="Q70" s="614">
        <v>7913</v>
      </c>
      <c r="R70" s="614">
        <v>1197</v>
      </c>
      <c r="W70" s="1">
        <v>1</v>
      </c>
      <c r="X70" s="1" t="s">
        <v>2081</v>
      </c>
      <c r="Y70" s="1" t="s">
        <v>1860</v>
      </c>
      <c r="Z70" s="1">
        <v>27536</v>
      </c>
      <c r="AA70" s="1">
        <v>4211</v>
      </c>
      <c r="AB70" s="1" t="s">
        <v>2081</v>
      </c>
      <c r="AC70" s="1" t="s">
        <v>1860</v>
      </c>
      <c r="AD70" s="1">
        <v>27536</v>
      </c>
      <c r="AE70" s="1">
        <v>1</v>
      </c>
      <c r="AF70" s="1" t="s">
        <v>127</v>
      </c>
      <c r="AH70" s="1" t="s">
        <v>6</v>
      </c>
      <c r="AI70" s="1" t="s">
        <v>2082</v>
      </c>
      <c r="AJ70" s="1" t="s">
        <v>2083</v>
      </c>
      <c r="AK70" s="1">
        <v>2524383316</v>
      </c>
      <c r="AL70" s="1" t="s">
        <v>2084</v>
      </c>
      <c r="AM70" s="1" t="s">
        <v>2085</v>
      </c>
      <c r="AN70" s="1" t="s">
        <v>2083</v>
      </c>
      <c r="AO70" s="1" t="s">
        <v>448</v>
      </c>
      <c r="AP70" s="1" t="s">
        <v>2086</v>
      </c>
      <c r="AQ70" s="1" t="s">
        <v>2084</v>
      </c>
      <c r="AR70" s="1" t="s">
        <v>2085</v>
      </c>
      <c r="AS70" s="1" t="s">
        <v>2087</v>
      </c>
      <c r="AT70" s="1">
        <v>0</v>
      </c>
      <c r="AU70" s="1">
        <v>0</v>
      </c>
      <c r="AV70" s="1">
        <v>0</v>
      </c>
      <c r="AW70" s="616">
        <v>42917</v>
      </c>
      <c r="AX70" s="616">
        <v>43281</v>
      </c>
      <c r="AY70" s="1">
        <v>1</v>
      </c>
      <c r="AZ70" s="1">
        <v>0</v>
      </c>
      <c r="BA70" s="1">
        <v>0</v>
      </c>
      <c r="BB70" s="1">
        <v>0</v>
      </c>
      <c r="BC70" s="1">
        <v>1</v>
      </c>
      <c r="BE70" s="614">
        <v>2500</v>
      </c>
      <c r="BF70" s="1">
        <v>3</v>
      </c>
      <c r="BG70" s="1">
        <v>0</v>
      </c>
      <c r="BH70" s="1">
        <v>3</v>
      </c>
      <c r="BI70" s="1">
        <v>12</v>
      </c>
      <c r="BJ70" s="1">
        <v>15</v>
      </c>
      <c r="BK70" s="110">
        <v>0.2</v>
      </c>
      <c r="BL70" s="1">
        <v>0</v>
      </c>
      <c r="BM70" s="615">
        <v>64200</v>
      </c>
      <c r="BP70" s="614">
        <v>46164</v>
      </c>
      <c r="BU70" s="615">
        <v>37224</v>
      </c>
      <c r="BV70" s="615">
        <v>39108</v>
      </c>
      <c r="BW70" s="615">
        <v>39108</v>
      </c>
      <c r="CG70" s="615">
        <v>34428</v>
      </c>
      <c r="CH70" s="615">
        <v>34428</v>
      </c>
      <c r="CI70" s="614">
        <v>34428</v>
      </c>
      <c r="DK70" s="615">
        <v>25926</v>
      </c>
      <c r="DL70" s="615">
        <v>39480</v>
      </c>
      <c r="DM70" s="615">
        <v>30024</v>
      </c>
      <c r="DO70" s="615">
        <v>42480</v>
      </c>
      <c r="DP70" s="615">
        <v>66312</v>
      </c>
      <c r="DQ70" s="615">
        <v>45276</v>
      </c>
      <c r="DR70" s="615">
        <v>187400</v>
      </c>
      <c r="DS70" s="615">
        <v>582200</v>
      </c>
      <c r="DT70" s="615">
        <v>769600</v>
      </c>
      <c r="DU70" s="615">
        <v>104484</v>
      </c>
      <c r="DV70" s="615">
        <v>0</v>
      </c>
      <c r="DW70" s="615">
        <v>104484</v>
      </c>
      <c r="DX70" s="615">
        <v>23089</v>
      </c>
      <c r="DY70" s="615">
        <v>0</v>
      </c>
      <c r="DZ70" s="615">
        <v>23089</v>
      </c>
      <c r="EA70" s="615">
        <v>43427</v>
      </c>
      <c r="EB70" s="615">
        <v>940600</v>
      </c>
      <c r="EC70" s="615">
        <v>435540</v>
      </c>
      <c r="ED70" s="615">
        <v>159460</v>
      </c>
      <c r="EE70" s="615">
        <v>595000</v>
      </c>
      <c r="EF70" s="615">
        <v>47000</v>
      </c>
      <c r="EG70" s="615">
        <v>9500</v>
      </c>
      <c r="EH70" s="615">
        <v>9500</v>
      </c>
      <c r="EI70" s="615">
        <v>66000</v>
      </c>
      <c r="EJ70" s="615">
        <v>279600</v>
      </c>
      <c r="EK70" s="615">
        <v>940600</v>
      </c>
      <c r="EL70" s="615">
        <v>0</v>
      </c>
      <c r="EM70" s="110">
        <v>0</v>
      </c>
      <c r="EN70" s="615">
        <v>0</v>
      </c>
      <c r="EO70" s="615">
        <v>0</v>
      </c>
      <c r="EP70" s="615">
        <v>0</v>
      </c>
      <c r="EQ70" s="615">
        <v>0</v>
      </c>
      <c r="ER70" s="615">
        <v>0</v>
      </c>
      <c r="ES70" s="615">
        <v>0</v>
      </c>
      <c r="ET70" s="614">
        <v>9666</v>
      </c>
      <c r="EU70" s="614">
        <v>174002</v>
      </c>
      <c r="EV70" s="614">
        <v>19146</v>
      </c>
      <c r="EW70" s="614">
        <v>3210</v>
      </c>
      <c r="EX70" s="614">
        <v>13617</v>
      </c>
      <c r="EY70" s="614">
        <v>27509</v>
      </c>
      <c r="EZ70" s="1">
        <v>200</v>
      </c>
      <c r="FA70" s="614">
        <v>11794</v>
      </c>
      <c r="FB70" s="614">
        <v>46655</v>
      </c>
      <c r="FC70" s="614">
        <v>3410</v>
      </c>
      <c r="FD70" s="614">
        <v>25411</v>
      </c>
      <c r="FE70" s="614">
        <v>75476</v>
      </c>
      <c r="FF70" s="1">
        <v>0</v>
      </c>
      <c r="FG70" s="1">
        <v>31</v>
      </c>
      <c r="FI70" s="614">
        <v>75476</v>
      </c>
      <c r="FJ70" s="614">
        <v>1887</v>
      </c>
      <c r="FK70" s="614">
        <v>1384</v>
      </c>
      <c r="FL70" s="1">
        <v>152</v>
      </c>
      <c r="FM70" s="1">
        <v>3</v>
      </c>
      <c r="FN70" s="1">
        <v>89</v>
      </c>
      <c r="FO70" s="1">
        <v>92</v>
      </c>
      <c r="FP70" s="614">
        <v>43153</v>
      </c>
      <c r="FQ70" s="614">
        <v>3563</v>
      </c>
      <c r="FR70" s="1">
        <v>0</v>
      </c>
      <c r="FS70" s="1">
        <v>0</v>
      </c>
      <c r="FT70" s="614">
        <v>11162</v>
      </c>
      <c r="FU70" s="614">
        <v>3168</v>
      </c>
      <c r="FV70" s="1">
        <v>997</v>
      </c>
      <c r="FX70" s="614">
        <v>29733</v>
      </c>
      <c r="FY70" s="614">
        <v>2815</v>
      </c>
      <c r="FZ70" s="1">
        <v>284</v>
      </c>
      <c r="GF70" s="1">
        <v>88</v>
      </c>
      <c r="GG70" s="1">
        <v>17</v>
      </c>
      <c r="GH70" s="1">
        <v>0</v>
      </c>
      <c r="GI70" s="1">
        <v>0</v>
      </c>
      <c r="GJ70" s="614">
        <v>84136</v>
      </c>
      <c r="GK70" s="614">
        <v>9563</v>
      </c>
      <c r="GL70" s="614">
        <v>1281</v>
      </c>
      <c r="GM70" s="1">
        <v>0</v>
      </c>
      <c r="GN70" s="1">
        <v>12</v>
      </c>
      <c r="GP70" s="614">
        <v>20266</v>
      </c>
      <c r="GQ70" s="614">
        <v>3210</v>
      </c>
      <c r="GR70" s="614">
        <v>25057</v>
      </c>
      <c r="GS70" s="614">
        <v>5780</v>
      </c>
      <c r="GT70" s="1">
        <v>82</v>
      </c>
      <c r="GU70" s="614">
        <v>3081</v>
      </c>
      <c r="GV70" s="614">
        <v>26046</v>
      </c>
      <c r="GW70" s="614">
        <v>3292</v>
      </c>
      <c r="GX70" s="614">
        <v>28138</v>
      </c>
      <c r="GY70" s="614">
        <v>57476</v>
      </c>
      <c r="GZ70" s="1">
        <v>450</v>
      </c>
      <c r="HA70" s="614">
        <v>57926</v>
      </c>
      <c r="HB70" s="614">
        <v>2753</v>
      </c>
      <c r="HC70" s="614">
        <v>3143</v>
      </c>
      <c r="HF70" s="614">
        <v>5896</v>
      </c>
      <c r="HG70" s="614">
        <v>63822</v>
      </c>
      <c r="HH70" s="614">
        <v>4903</v>
      </c>
      <c r="HI70" s="614">
        <v>15767</v>
      </c>
      <c r="HJ70" s="614">
        <v>20670</v>
      </c>
      <c r="HK70" s="1">
        <v>555</v>
      </c>
      <c r="HL70" s="614">
        <v>6667</v>
      </c>
      <c r="HM70" s="614">
        <v>7222</v>
      </c>
      <c r="HN70" s="1">
        <v>0</v>
      </c>
      <c r="HO70" s="1">
        <v>447</v>
      </c>
      <c r="HP70" s="1">
        <v>447</v>
      </c>
      <c r="HQ70" s="1">
        <v>0</v>
      </c>
      <c r="HR70" s="614">
        <v>28339</v>
      </c>
      <c r="HS70" s="614">
        <v>16785</v>
      </c>
      <c r="HT70" s="1">
        <v>0</v>
      </c>
      <c r="HU70" s="614">
        <v>16785</v>
      </c>
      <c r="HV70" s="614">
        <v>45124</v>
      </c>
      <c r="HW70" s="614">
        <v>9975</v>
      </c>
      <c r="HX70" s="614">
        <v>13565</v>
      </c>
      <c r="HY70" s="614">
        <v>92161</v>
      </c>
      <c r="HZ70" s="614">
        <v>92161</v>
      </c>
      <c r="IA70" s="614">
        <v>108946</v>
      </c>
      <c r="IB70" s="614">
        <v>31500</v>
      </c>
      <c r="IC70" s="1">
        <v>425</v>
      </c>
      <c r="IF70" s="1">
        <v>1</v>
      </c>
      <c r="IG70" s="110">
        <v>1.5299999999999999E-2</v>
      </c>
      <c r="IH70" s="110">
        <v>2.0000000000000001E-4</v>
      </c>
      <c r="II70" s="110">
        <v>0.54590000000000005</v>
      </c>
      <c r="IJ70" s="110">
        <v>0</v>
      </c>
      <c r="IK70" s="110">
        <v>0.48349999999999999</v>
      </c>
      <c r="IL70" s="110">
        <v>5.0000000000000001E-4</v>
      </c>
      <c r="IM70" s="110">
        <v>0.43380000000000002</v>
      </c>
      <c r="IN70" s="110">
        <v>6.5799999999999997E-2</v>
      </c>
      <c r="IO70" s="110">
        <v>0.34179999999999999</v>
      </c>
      <c r="IP70" s="110">
        <v>0.4536</v>
      </c>
      <c r="IQ70" s="110">
        <v>0.6925</v>
      </c>
      <c r="IR70" s="110">
        <v>0.3075</v>
      </c>
      <c r="IS70" s="614">
        <v>23929</v>
      </c>
      <c r="IT70" s="614">
        <v>3913</v>
      </c>
      <c r="IU70" s="614">
        <v>27842</v>
      </c>
      <c r="IV70" s="110">
        <v>0.62060000000000004</v>
      </c>
      <c r="IW70" s="614">
        <v>155000</v>
      </c>
      <c r="IY70" s="1">
        <v>45</v>
      </c>
      <c r="IZ70" s="1">
        <v>38</v>
      </c>
      <c r="JA70" s="1">
        <v>150</v>
      </c>
      <c r="JB70" s="1">
        <v>0</v>
      </c>
      <c r="JC70" s="1">
        <v>0</v>
      </c>
      <c r="JD70" s="1">
        <v>35</v>
      </c>
      <c r="JE70" s="1">
        <v>45</v>
      </c>
      <c r="JF70" s="1">
        <v>38</v>
      </c>
      <c r="JG70" s="1">
        <v>185</v>
      </c>
      <c r="JH70" s="1">
        <v>268</v>
      </c>
      <c r="JI70" s="1">
        <v>233</v>
      </c>
      <c r="JJ70" s="1">
        <v>35</v>
      </c>
      <c r="JK70" s="1">
        <v>12</v>
      </c>
      <c r="JL70" s="1">
        <v>20</v>
      </c>
      <c r="JM70" s="1">
        <v>35</v>
      </c>
      <c r="JN70" s="1">
        <v>40</v>
      </c>
      <c r="JO70" s="1">
        <v>100</v>
      </c>
      <c r="JP70" s="614">
        <v>1000</v>
      </c>
      <c r="JQ70" s="1">
        <v>0</v>
      </c>
      <c r="JR70" s="1">
        <v>0</v>
      </c>
      <c r="JS70" s="1">
        <v>35</v>
      </c>
      <c r="JT70" s="1">
        <v>400</v>
      </c>
      <c r="JU70" s="1">
        <v>250</v>
      </c>
      <c r="JV70" s="1">
        <v>144</v>
      </c>
      <c r="JW70" s="614">
        <v>2000</v>
      </c>
      <c r="JX70" s="1">
        <v>0</v>
      </c>
      <c r="JY70" s="1">
        <v>0</v>
      </c>
      <c r="JZ70" s="1">
        <v>900</v>
      </c>
      <c r="KA70" s="1">
        <v>250</v>
      </c>
      <c r="KB70" s="1">
        <v>144</v>
      </c>
      <c r="KC70" s="614">
        <v>2900</v>
      </c>
      <c r="KD70" s="614">
        <v>3294</v>
      </c>
      <c r="KE70" s="614">
        <v>2394</v>
      </c>
      <c r="KF70" s="1">
        <v>900</v>
      </c>
      <c r="KG70" s="1">
        <v>12.29</v>
      </c>
      <c r="KH70" s="1">
        <v>5.56</v>
      </c>
      <c r="KI70" s="1">
        <v>15.68</v>
      </c>
      <c r="KJ70" s="1">
        <v>0.08</v>
      </c>
      <c r="KK70" s="1">
        <v>0.88</v>
      </c>
      <c r="KL70" s="1">
        <v>0.17</v>
      </c>
      <c r="KM70" s="1">
        <v>0.14000000000000001</v>
      </c>
      <c r="KN70" s="1">
        <v>0.69</v>
      </c>
      <c r="KO70" s="1">
        <v>0.87</v>
      </c>
      <c r="KP70" s="1">
        <v>0.13</v>
      </c>
      <c r="KQ70" s="1">
        <v>0.04</v>
      </c>
      <c r="KR70" s="1">
        <v>3.79</v>
      </c>
      <c r="KS70" s="614">
        <v>15000</v>
      </c>
      <c r="KU70" s="1">
        <v>216</v>
      </c>
      <c r="KV70" s="614">
        <v>7500</v>
      </c>
      <c r="KW70" s="614">
        <v>1800</v>
      </c>
      <c r="KX70" s="614">
        <v>2400</v>
      </c>
      <c r="KY70" s="1">
        <v>21</v>
      </c>
      <c r="KZ70" s="1">
        <v>35</v>
      </c>
      <c r="LA70" s="614">
        <v>24289</v>
      </c>
      <c r="LC70" s="614">
        <v>86072</v>
      </c>
      <c r="LG70" s="1" t="s">
        <v>125</v>
      </c>
      <c r="LH70" s="1" t="s">
        <v>1358</v>
      </c>
      <c r="LI70" s="1" t="s">
        <v>2081</v>
      </c>
      <c r="LJ70" s="1" t="s">
        <v>1860</v>
      </c>
      <c r="LK70" s="1">
        <v>27536</v>
      </c>
      <c r="LL70" s="1">
        <v>4211</v>
      </c>
      <c r="LM70" s="1" t="s">
        <v>2081</v>
      </c>
      <c r="LN70" s="1" t="s">
        <v>1860</v>
      </c>
      <c r="LO70" s="1">
        <v>27536</v>
      </c>
      <c r="LP70" s="1">
        <v>4211</v>
      </c>
      <c r="LQ70" s="1" t="s">
        <v>2082</v>
      </c>
      <c r="LR70" s="1">
        <v>2524383316</v>
      </c>
      <c r="LS70" s="1">
        <v>2524383744</v>
      </c>
      <c r="LT70" s="614">
        <v>38000</v>
      </c>
      <c r="LU70" s="1">
        <v>15</v>
      </c>
      <c r="LW70" s="614">
        <v>2500</v>
      </c>
      <c r="LX70" s="1">
        <v>52</v>
      </c>
      <c r="MA70" s="1">
        <v>2</v>
      </c>
      <c r="MB70" s="1" t="s">
        <v>2088</v>
      </c>
      <c r="MC70" s="1">
        <v>0</v>
      </c>
      <c r="MD70" s="1" t="s">
        <v>1360</v>
      </c>
      <c r="ME70" s="1">
        <v>5.45</v>
      </c>
      <c r="MF70" s="1">
        <v>54.5</v>
      </c>
    </row>
    <row r="71" spans="1:344" x14ac:dyDescent="0.3">
      <c r="A71" s="1" t="s">
        <v>129</v>
      </c>
      <c r="B71" s="1" t="s">
        <v>2089</v>
      </c>
      <c r="C71" s="1" t="s">
        <v>1338</v>
      </c>
      <c r="D71" s="1" t="s">
        <v>1939</v>
      </c>
      <c r="E71" s="1" t="s">
        <v>1510</v>
      </c>
      <c r="F71" s="1" t="s">
        <v>1341</v>
      </c>
      <c r="G71" s="1" t="s">
        <v>1342</v>
      </c>
      <c r="H71" s="1" t="s">
        <v>1343</v>
      </c>
      <c r="I71" s="614">
        <v>39868</v>
      </c>
      <c r="J71" s="1" t="s">
        <v>1344</v>
      </c>
      <c r="K71" s="1">
        <v>281</v>
      </c>
      <c r="L71" s="1">
        <v>49</v>
      </c>
      <c r="M71" s="1">
        <v>33</v>
      </c>
      <c r="N71" s="1">
        <v>3</v>
      </c>
      <c r="O71" s="614">
        <v>1233</v>
      </c>
      <c r="P71" s="1">
        <v>10</v>
      </c>
      <c r="Q71" s="614">
        <v>14195</v>
      </c>
      <c r="R71" s="1">
        <v>547</v>
      </c>
      <c r="S71" s="614">
        <v>14575</v>
      </c>
      <c r="T71" s="614">
        <v>3312</v>
      </c>
      <c r="W71" s="1">
        <v>2</v>
      </c>
      <c r="X71" s="1" t="s">
        <v>2090</v>
      </c>
      <c r="Y71" s="1" t="s">
        <v>2091</v>
      </c>
      <c r="Z71" s="1">
        <v>27573</v>
      </c>
      <c r="AB71" s="1" t="s">
        <v>2090</v>
      </c>
      <c r="AC71" s="1" t="s">
        <v>2091</v>
      </c>
      <c r="AD71" s="1">
        <v>27573</v>
      </c>
      <c r="AE71" s="1">
        <v>1</v>
      </c>
      <c r="AF71" s="1" t="s">
        <v>128</v>
      </c>
      <c r="AH71" s="1" t="s">
        <v>6</v>
      </c>
      <c r="AI71" s="1" t="s">
        <v>2092</v>
      </c>
      <c r="AJ71" s="1" t="s">
        <v>2093</v>
      </c>
      <c r="AK71" s="1" t="s">
        <v>2094</v>
      </c>
      <c r="AL71" s="1" t="s">
        <v>2095</v>
      </c>
      <c r="AM71" s="1" t="s">
        <v>2096</v>
      </c>
      <c r="AN71" s="1" t="s">
        <v>2097</v>
      </c>
      <c r="AO71" s="1" t="s">
        <v>299</v>
      </c>
      <c r="AP71" s="1" t="s">
        <v>2094</v>
      </c>
      <c r="AQ71" s="1" t="s">
        <v>2095</v>
      </c>
      <c r="AR71" s="1" t="s">
        <v>2096</v>
      </c>
      <c r="AS71" s="1" t="s">
        <v>2098</v>
      </c>
      <c r="AT71" s="1">
        <v>0</v>
      </c>
      <c r="AU71" s="1">
        <v>0</v>
      </c>
      <c r="AV71" s="1">
        <v>0</v>
      </c>
      <c r="AW71" s="616">
        <v>42917</v>
      </c>
      <c r="AX71" s="616">
        <v>43281</v>
      </c>
      <c r="AY71" s="1">
        <v>1</v>
      </c>
      <c r="AZ71" s="1">
        <v>0</v>
      </c>
      <c r="BA71" s="1">
        <v>0</v>
      </c>
      <c r="BB71" s="1">
        <v>1</v>
      </c>
      <c r="BC71" s="1">
        <v>2</v>
      </c>
      <c r="BE71" s="614">
        <v>3020</v>
      </c>
      <c r="BF71" s="1">
        <v>4</v>
      </c>
      <c r="BG71" s="1">
        <v>0</v>
      </c>
      <c r="BH71" s="1">
        <v>4</v>
      </c>
      <c r="BI71" s="1">
        <v>3</v>
      </c>
      <c r="BJ71" s="1">
        <v>7</v>
      </c>
      <c r="BK71" s="110">
        <v>0.57140000000000002</v>
      </c>
      <c r="BL71" s="1">
        <v>722</v>
      </c>
      <c r="BM71" s="615">
        <v>63004</v>
      </c>
      <c r="BP71" s="614">
        <v>43488</v>
      </c>
      <c r="CN71" s="615">
        <v>40665</v>
      </c>
      <c r="CO71" s="615">
        <v>63031</v>
      </c>
      <c r="CP71" s="615">
        <v>40650</v>
      </c>
      <c r="CR71" s="615">
        <v>40665</v>
      </c>
      <c r="CS71" s="615">
        <v>63031</v>
      </c>
      <c r="CT71" s="615">
        <v>40650</v>
      </c>
      <c r="CV71" s="615">
        <v>33455</v>
      </c>
      <c r="CW71" s="615">
        <v>51885</v>
      </c>
      <c r="CX71" s="615">
        <v>36231</v>
      </c>
      <c r="DD71" s="615">
        <v>31862</v>
      </c>
      <c r="DE71" s="615">
        <v>49386</v>
      </c>
      <c r="DF71" s="615">
        <v>33169</v>
      </c>
      <c r="DG71" s="615">
        <v>28900</v>
      </c>
      <c r="DH71" s="615">
        <v>44795</v>
      </c>
      <c r="DI71" s="615">
        <v>28976</v>
      </c>
      <c r="DR71" s="615">
        <v>0</v>
      </c>
      <c r="DS71" s="615">
        <v>454262</v>
      </c>
      <c r="DT71" s="615">
        <v>454262</v>
      </c>
      <c r="DU71" s="615">
        <v>99542</v>
      </c>
      <c r="DV71" s="615">
        <v>0</v>
      </c>
      <c r="DW71" s="615">
        <v>99542</v>
      </c>
      <c r="DX71" s="615">
        <v>20786</v>
      </c>
      <c r="DY71" s="615">
        <v>0</v>
      </c>
      <c r="DZ71" s="615">
        <v>20786</v>
      </c>
      <c r="EA71" s="615">
        <v>0</v>
      </c>
      <c r="EB71" s="615">
        <v>574590</v>
      </c>
      <c r="EC71" s="615">
        <v>313172</v>
      </c>
      <c r="ED71" s="615">
        <v>119109</v>
      </c>
      <c r="EE71" s="615">
        <v>432281</v>
      </c>
      <c r="EF71" s="615">
        <v>74757</v>
      </c>
      <c r="EG71" s="615">
        <v>8000</v>
      </c>
      <c r="EH71" s="615">
        <v>1500</v>
      </c>
      <c r="EI71" s="615">
        <v>84257</v>
      </c>
      <c r="EJ71" s="615">
        <v>49687</v>
      </c>
      <c r="EK71" s="615">
        <v>566225</v>
      </c>
      <c r="EL71" s="615">
        <v>8365</v>
      </c>
      <c r="EM71" s="110">
        <v>1.46E-2</v>
      </c>
      <c r="EN71" s="615">
        <v>0</v>
      </c>
      <c r="EO71" s="615">
        <v>0</v>
      </c>
      <c r="EP71" s="615">
        <v>0</v>
      </c>
      <c r="EQ71" s="615">
        <v>0</v>
      </c>
      <c r="ER71" s="615">
        <v>0</v>
      </c>
      <c r="ES71" s="615">
        <v>0</v>
      </c>
      <c r="ET71" s="614">
        <v>12520</v>
      </c>
      <c r="EU71" s="614">
        <v>182775</v>
      </c>
      <c r="EV71" s="614">
        <v>26641</v>
      </c>
      <c r="EW71" s="614">
        <v>2739</v>
      </c>
      <c r="EX71" s="614">
        <v>20157</v>
      </c>
      <c r="EY71" s="614">
        <v>14152</v>
      </c>
      <c r="EZ71" s="1">
        <v>748</v>
      </c>
      <c r="FA71" s="614">
        <v>8829</v>
      </c>
      <c r="FB71" s="614">
        <v>40793</v>
      </c>
      <c r="FC71" s="614">
        <v>3487</v>
      </c>
      <c r="FD71" s="614">
        <v>28986</v>
      </c>
      <c r="FE71" s="614">
        <v>73266</v>
      </c>
      <c r="FF71" s="1">
        <v>84</v>
      </c>
      <c r="FG71" s="1">
        <v>92</v>
      </c>
      <c r="FI71" s="614">
        <v>73266</v>
      </c>
      <c r="FJ71" s="614">
        <v>2985</v>
      </c>
      <c r="FK71" s="614">
        <v>1963</v>
      </c>
      <c r="FL71" s="614">
        <v>1100</v>
      </c>
      <c r="FM71" s="1">
        <v>8</v>
      </c>
      <c r="FN71" s="1">
        <v>89</v>
      </c>
      <c r="FO71" s="1">
        <v>97</v>
      </c>
      <c r="FP71" s="614">
        <v>43153</v>
      </c>
      <c r="FQ71" s="614">
        <v>3563</v>
      </c>
      <c r="FR71" s="1">
        <v>0</v>
      </c>
      <c r="FS71" s="1">
        <v>0</v>
      </c>
      <c r="FT71" s="614">
        <v>11162</v>
      </c>
      <c r="FU71" s="614">
        <v>3168</v>
      </c>
      <c r="FV71" s="1">
        <v>997</v>
      </c>
      <c r="FX71" s="614">
        <v>29733</v>
      </c>
      <c r="FY71" s="614">
        <v>2815</v>
      </c>
      <c r="FZ71" s="1">
        <v>284</v>
      </c>
      <c r="GA71" s="1">
        <v>0</v>
      </c>
      <c r="GF71" s="614">
        <v>7119</v>
      </c>
      <c r="GG71" s="614">
        <v>1194</v>
      </c>
      <c r="GH71" s="1">
        <v>0</v>
      </c>
      <c r="GI71" s="1">
        <v>0</v>
      </c>
      <c r="GJ71" s="614">
        <v>91167</v>
      </c>
      <c r="GK71" s="614">
        <v>10740</v>
      </c>
      <c r="GL71" s="614">
        <v>1281</v>
      </c>
      <c r="GM71" s="1">
        <v>0</v>
      </c>
      <c r="GN71" s="1">
        <v>22</v>
      </c>
      <c r="GP71" s="614">
        <v>37367</v>
      </c>
      <c r="GQ71" s="614">
        <v>2739</v>
      </c>
      <c r="GR71" s="614">
        <v>68063</v>
      </c>
      <c r="GS71" s="614">
        <v>6665</v>
      </c>
      <c r="GT71" s="1">
        <v>748</v>
      </c>
      <c r="GU71" s="614">
        <v>14394</v>
      </c>
      <c r="GV71" s="614">
        <v>44032</v>
      </c>
      <c r="GW71" s="614">
        <v>3487</v>
      </c>
      <c r="GX71" s="614">
        <v>82457</v>
      </c>
      <c r="GY71" s="614">
        <v>129976</v>
      </c>
      <c r="GZ71" s="614">
        <v>3070</v>
      </c>
      <c r="HA71" s="614">
        <v>134541</v>
      </c>
      <c r="HB71" s="614">
        <v>4123</v>
      </c>
      <c r="HC71" s="614">
        <v>8851</v>
      </c>
      <c r="HD71" s="614">
        <v>1495</v>
      </c>
      <c r="HE71" s="614">
        <v>10116</v>
      </c>
      <c r="HF71" s="614">
        <v>23090</v>
      </c>
      <c r="HG71" s="614">
        <v>157631</v>
      </c>
      <c r="HH71" s="1">
        <v>114</v>
      </c>
      <c r="HI71" s="614">
        <v>8684</v>
      </c>
      <c r="HJ71" s="614">
        <v>8798</v>
      </c>
      <c r="HK71" s="1">
        <v>251</v>
      </c>
      <c r="HL71" s="614">
        <v>2156</v>
      </c>
      <c r="HM71" s="614">
        <v>2407</v>
      </c>
      <c r="HN71" s="1">
        <v>0</v>
      </c>
      <c r="HO71" s="1">
        <v>32</v>
      </c>
      <c r="HP71" s="1">
        <v>32</v>
      </c>
      <c r="HQ71" s="1">
        <v>0</v>
      </c>
      <c r="HR71" s="614">
        <v>11237</v>
      </c>
      <c r="HS71" s="614">
        <v>2190</v>
      </c>
      <c r="HT71" s="1">
        <v>0</v>
      </c>
      <c r="HU71" s="614">
        <v>2190</v>
      </c>
      <c r="HV71" s="614">
        <v>13427</v>
      </c>
      <c r="HW71" s="614">
        <v>6530</v>
      </c>
      <c r="HX71" s="614">
        <v>15413</v>
      </c>
      <c r="HY71" s="614">
        <v>168868</v>
      </c>
      <c r="HZ71" s="614">
        <v>168868</v>
      </c>
      <c r="IA71" s="614">
        <v>171058</v>
      </c>
      <c r="IB71" s="614">
        <v>82457</v>
      </c>
      <c r="IC71" s="1">
        <v>18</v>
      </c>
      <c r="IF71" s="1">
        <v>1</v>
      </c>
      <c r="IG71" s="110">
        <v>1.77E-2</v>
      </c>
      <c r="IH71" s="110">
        <v>5.0000000000000001E-4</v>
      </c>
      <c r="II71" s="110">
        <v>0.56459999999999999</v>
      </c>
      <c r="IJ71" s="110">
        <v>0</v>
      </c>
      <c r="IK71" s="110">
        <v>0.49880000000000002</v>
      </c>
      <c r="IL71" s="110">
        <v>5.0000000000000001E-4</v>
      </c>
      <c r="IM71" s="110">
        <v>0.40089999999999998</v>
      </c>
      <c r="IN71" s="110">
        <v>7.51E-2</v>
      </c>
      <c r="IO71" s="110">
        <v>0.48830000000000001</v>
      </c>
      <c r="IP71" s="110">
        <v>0.43490000000000001</v>
      </c>
      <c r="IQ71" s="110">
        <v>0.9335</v>
      </c>
      <c r="IR71" s="110">
        <v>6.6500000000000004E-2</v>
      </c>
      <c r="IS71" s="614">
        <v>26366</v>
      </c>
      <c r="IT71" s="614">
        <v>7258</v>
      </c>
      <c r="IU71" s="614">
        <v>33624</v>
      </c>
      <c r="IV71" s="110">
        <v>0.84340000000000004</v>
      </c>
      <c r="IW71" s="614">
        <v>93859</v>
      </c>
      <c r="IY71" s="1">
        <v>77</v>
      </c>
      <c r="IZ71" s="1">
        <v>37</v>
      </c>
      <c r="JA71" s="1">
        <v>97</v>
      </c>
      <c r="JB71" s="1">
        <v>40</v>
      </c>
      <c r="JC71" s="1">
        <v>0</v>
      </c>
      <c r="JD71" s="1">
        <v>126</v>
      </c>
      <c r="JE71" s="1">
        <v>117</v>
      </c>
      <c r="JF71" s="1">
        <v>37</v>
      </c>
      <c r="JG71" s="1">
        <v>223</v>
      </c>
      <c r="JH71" s="1">
        <v>377</v>
      </c>
      <c r="JI71" s="1">
        <v>211</v>
      </c>
      <c r="JJ71" s="1">
        <v>166</v>
      </c>
      <c r="JK71" s="1">
        <v>7</v>
      </c>
      <c r="JL71" s="1">
        <v>22</v>
      </c>
      <c r="JM71" s="1">
        <v>28</v>
      </c>
      <c r="JN71" s="1">
        <v>122</v>
      </c>
      <c r="JO71" s="1">
        <v>69</v>
      </c>
      <c r="JP71" s="614">
        <v>1270</v>
      </c>
      <c r="JQ71" s="1">
        <v>0</v>
      </c>
      <c r="JR71" s="1">
        <v>0</v>
      </c>
      <c r="JS71" s="1">
        <v>6</v>
      </c>
      <c r="JT71" s="1">
        <v>57</v>
      </c>
      <c r="JU71" s="1">
        <v>915</v>
      </c>
      <c r="JV71" s="1">
        <v>109</v>
      </c>
      <c r="JW71" s="614">
        <v>2125</v>
      </c>
      <c r="JX71" s="1">
        <v>835</v>
      </c>
      <c r="JY71" s="1">
        <v>0</v>
      </c>
      <c r="JZ71" s="614">
        <v>3646</v>
      </c>
      <c r="KA71" s="614">
        <v>1750</v>
      </c>
      <c r="KB71" s="1">
        <v>109</v>
      </c>
      <c r="KC71" s="614">
        <v>5771</v>
      </c>
      <c r="KD71" s="614">
        <v>7630</v>
      </c>
      <c r="KE71" s="614">
        <v>3149</v>
      </c>
      <c r="KF71" s="614">
        <v>4481</v>
      </c>
      <c r="KG71" s="1">
        <v>20.239999999999998</v>
      </c>
      <c r="KH71" s="1">
        <v>14.96</v>
      </c>
      <c r="KI71" s="1">
        <v>25.88</v>
      </c>
      <c r="KJ71" s="1">
        <v>0.23</v>
      </c>
      <c r="KK71" s="1">
        <v>0.76</v>
      </c>
      <c r="KL71" s="1">
        <v>0.31</v>
      </c>
      <c r="KM71" s="1">
        <v>0.1</v>
      </c>
      <c r="KN71" s="1">
        <v>0.59</v>
      </c>
      <c r="KO71" s="1">
        <v>0.56000000000000005</v>
      </c>
      <c r="KP71" s="1">
        <v>0.44</v>
      </c>
      <c r="KQ71" s="1">
        <v>0.01</v>
      </c>
      <c r="KR71" s="1">
        <v>2.95</v>
      </c>
      <c r="KS71" s="614">
        <v>7395</v>
      </c>
      <c r="KU71" s="1">
        <v>238</v>
      </c>
      <c r="KV71" s="614">
        <v>2514</v>
      </c>
      <c r="KW71" s="1">
        <v>9</v>
      </c>
      <c r="KX71" s="1">
        <v>66</v>
      </c>
      <c r="KY71" s="1">
        <v>10</v>
      </c>
      <c r="KZ71" s="1">
        <v>13</v>
      </c>
      <c r="LA71" s="614">
        <v>12944</v>
      </c>
      <c r="LD71" s="614">
        <v>8568</v>
      </c>
      <c r="LG71" s="1" t="s">
        <v>128</v>
      </c>
      <c r="LH71" s="1" t="s">
        <v>1374</v>
      </c>
      <c r="LI71" s="1" t="s">
        <v>2099</v>
      </c>
      <c r="LJ71" s="1" t="s">
        <v>2091</v>
      </c>
      <c r="LK71" s="1">
        <v>27573</v>
      </c>
      <c r="LL71" s="1">
        <v>5525</v>
      </c>
      <c r="LM71" s="1" t="s">
        <v>2090</v>
      </c>
      <c r="LN71" s="1" t="s">
        <v>2091</v>
      </c>
      <c r="LO71" s="1">
        <v>27573</v>
      </c>
      <c r="LP71" s="1">
        <v>5525</v>
      </c>
      <c r="LQ71" s="1" t="s">
        <v>2092</v>
      </c>
      <c r="LR71" s="1">
        <v>3365977881</v>
      </c>
      <c r="LS71" s="1">
        <v>3365975081</v>
      </c>
      <c r="LT71" s="614">
        <v>12700</v>
      </c>
      <c r="LU71" s="1">
        <v>7</v>
      </c>
      <c r="LW71" s="614">
        <v>3020</v>
      </c>
      <c r="LX71" s="1">
        <v>52</v>
      </c>
      <c r="MA71" s="1">
        <v>1</v>
      </c>
      <c r="MB71" s="1" t="s">
        <v>2100</v>
      </c>
      <c r="MC71" s="1">
        <v>0</v>
      </c>
      <c r="MD71" s="1" t="s">
        <v>1360</v>
      </c>
      <c r="ME71" s="1">
        <v>587.20000000000005</v>
      </c>
      <c r="MF71" s="1">
        <v>167.1</v>
      </c>
    </row>
    <row r="72" spans="1:344" x14ac:dyDescent="0.3">
      <c r="A72" s="1" t="s">
        <v>131</v>
      </c>
      <c r="B72" s="1" t="s">
        <v>2101</v>
      </c>
      <c r="C72" s="1" t="s">
        <v>1338</v>
      </c>
      <c r="D72" s="1" t="s">
        <v>1362</v>
      </c>
      <c r="E72" s="1" t="s">
        <v>1387</v>
      </c>
      <c r="F72" s="1" t="s">
        <v>1341</v>
      </c>
      <c r="G72" s="1" t="s">
        <v>1363</v>
      </c>
      <c r="H72" s="1" t="s">
        <v>1343</v>
      </c>
      <c r="I72" s="614">
        <v>44325</v>
      </c>
      <c r="J72" s="1" t="s">
        <v>1344</v>
      </c>
      <c r="K72" s="1">
        <v>371</v>
      </c>
      <c r="L72" s="1">
        <v>73</v>
      </c>
      <c r="M72" s="1">
        <v>67</v>
      </c>
      <c r="N72" s="1">
        <v>21</v>
      </c>
      <c r="O72" s="614">
        <v>1840</v>
      </c>
      <c r="P72" s="1">
        <v>791</v>
      </c>
      <c r="Q72" s="614">
        <v>2298</v>
      </c>
      <c r="R72" s="614">
        <v>1817</v>
      </c>
      <c r="S72" s="614">
        <v>5423</v>
      </c>
      <c r="T72" s="614">
        <v>15601</v>
      </c>
      <c r="W72" s="1">
        <v>1</v>
      </c>
      <c r="X72" s="1" t="s">
        <v>2102</v>
      </c>
      <c r="Y72" s="1" t="s">
        <v>2103</v>
      </c>
      <c r="Z72" s="1">
        <v>27962</v>
      </c>
      <c r="AA72" s="1">
        <v>906</v>
      </c>
      <c r="AB72" s="1" t="s">
        <v>2102</v>
      </c>
      <c r="AC72" s="1" t="s">
        <v>2103</v>
      </c>
      <c r="AD72" s="1">
        <v>27962</v>
      </c>
      <c r="AE72" s="1">
        <v>1</v>
      </c>
      <c r="AF72" s="1" t="s">
        <v>130</v>
      </c>
      <c r="AH72" s="1" t="s">
        <v>9</v>
      </c>
      <c r="AI72" s="1" t="s">
        <v>2104</v>
      </c>
      <c r="AJ72" s="1" t="s">
        <v>2105</v>
      </c>
      <c r="AK72" s="1" t="s">
        <v>2106</v>
      </c>
      <c r="AL72" s="1" t="s">
        <v>2107</v>
      </c>
      <c r="AM72" s="1" t="s">
        <v>2108</v>
      </c>
      <c r="AN72" s="1" t="s">
        <v>2105</v>
      </c>
      <c r="AO72" s="1" t="s">
        <v>448</v>
      </c>
      <c r="AP72" s="1" t="s">
        <v>2106</v>
      </c>
      <c r="AQ72" s="1" t="s">
        <v>2107</v>
      </c>
      <c r="AR72" s="1" t="s">
        <v>2108</v>
      </c>
      <c r="AS72" s="1" t="s">
        <v>2109</v>
      </c>
      <c r="AT72" s="1">
        <v>0</v>
      </c>
      <c r="AU72" s="1">
        <v>0</v>
      </c>
      <c r="AV72" s="1">
        <v>0</v>
      </c>
      <c r="AW72" s="616">
        <v>42917</v>
      </c>
      <c r="AX72" s="616">
        <v>43281</v>
      </c>
      <c r="AY72" s="1">
        <v>0</v>
      </c>
      <c r="AZ72" s="1">
        <v>4</v>
      </c>
      <c r="BA72" s="1">
        <v>0</v>
      </c>
      <c r="BB72" s="1">
        <v>1</v>
      </c>
      <c r="BC72" s="1">
        <v>5</v>
      </c>
      <c r="BE72" s="614">
        <v>9334</v>
      </c>
      <c r="BF72" s="1">
        <v>4</v>
      </c>
      <c r="BG72" s="1">
        <v>0</v>
      </c>
      <c r="BH72" s="1">
        <v>4</v>
      </c>
      <c r="BI72" s="1">
        <v>4</v>
      </c>
      <c r="BJ72" s="1">
        <v>8</v>
      </c>
      <c r="BK72" s="110">
        <v>0.5</v>
      </c>
      <c r="BL72" s="1">
        <v>154</v>
      </c>
      <c r="BM72" s="615">
        <v>63065</v>
      </c>
      <c r="BQ72" s="615">
        <v>40447</v>
      </c>
      <c r="BR72" s="615">
        <v>56913</v>
      </c>
      <c r="BS72" s="615">
        <v>41989</v>
      </c>
      <c r="DK72" s="615">
        <v>21822</v>
      </c>
      <c r="DL72" s="615">
        <v>32232</v>
      </c>
      <c r="DM72" s="615">
        <v>29241</v>
      </c>
      <c r="DR72" s="615">
        <v>0</v>
      </c>
      <c r="DS72" s="615">
        <v>681995</v>
      </c>
      <c r="DT72" s="615">
        <v>681995</v>
      </c>
      <c r="DU72" s="615">
        <v>366471</v>
      </c>
      <c r="DV72" s="615">
        <v>0</v>
      </c>
      <c r="DW72" s="615">
        <v>366471</v>
      </c>
      <c r="DX72" s="615">
        <v>39666</v>
      </c>
      <c r="DY72" s="615">
        <v>0</v>
      </c>
      <c r="DZ72" s="615">
        <v>39666</v>
      </c>
      <c r="EA72" s="615">
        <v>64463</v>
      </c>
      <c r="EB72" s="615">
        <v>1152595</v>
      </c>
      <c r="EC72" s="615">
        <v>603992</v>
      </c>
      <c r="ED72" s="615">
        <v>143761</v>
      </c>
      <c r="EE72" s="615">
        <v>747753</v>
      </c>
      <c r="EF72" s="615">
        <v>64626</v>
      </c>
      <c r="EG72" s="615">
        <v>1230</v>
      </c>
      <c r="EH72" s="615">
        <v>8163</v>
      </c>
      <c r="EI72" s="615">
        <v>74019</v>
      </c>
      <c r="EJ72" s="615">
        <v>355516</v>
      </c>
      <c r="EK72" s="615">
        <v>1177288</v>
      </c>
      <c r="EL72" s="615">
        <v>-24694</v>
      </c>
      <c r="EM72" s="110">
        <v>-2.1399999999999999E-2</v>
      </c>
      <c r="EN72" s="615">
        <v>0</v>
      </c>
      <c r="EO72" s="615">
        <v>0</v>
      </c>
      <c r="EP72" s="615">
        <v>0</v>
      </c>
      <c r="EQ72" s="615">
        <v>0</v>
      </c>
      <c r="ER72" s="615">
        <v>0</v>
      </c>
      <c r="ES72" s="615">
        <v>0</v>
      </c>
      <c r="ET72" s="614">
        <v>18574</v>
      </c>
      <c r="EU72" s="614">
        <v>228984</v>
      </c>
      <c r="EV72" s="614">
        <v>49211</v>
      </c>
      <c r="EW72" s="614">
        <v>4289</v>
      </c>
      <c r="EX72" s="614">
        <v>28582</v>
      </c>
      <c r="EY72" s="614">
        <v>32266</v>
      </c>
      <c r="EZ72" s="1">
        <v>229</v>
      </c>
      <c r="FA72" s="614">
        <v>5393</v>
      </c>
      <c r="FB72" s="614">
        <v>81477</v>
      </c>
      <c r="FC72" s="614">
        <v>4518</v>
      </c>
      <c r="FD72" s="614">
        <v>33975</v>
      </c>
      <c r="FE72" s="614">
        <v>119970</v>
      </c>
      <c r="FF72" s="1">
        <v>401</v>
      </c>
      <c r="FG72" s="1">
        <v>162</v>
      </c>
      <c r="FI72" s="614">
        <v>119970</v>
      </c>
      <c r="FJ72" s="614">
        <v>4475</v>
      </c>
      <c r="FK72" s="614">
        <v>7721</v>
      </c>
      <c r="FL72" s="614">
        <v>1246</v>
      </c>
      <c r="FM72" s="1">
        <v>3</v>
      </c>
      <c r="FN72" s="1">
        <v>89</v>
      </c>
      <c r="FO72" s="1">
        <v>92</v>
      </c>
      <c r="FP72" s="614">
        <v>43153</v>
      </c>
      <c r="FQ72" s="614">
        <v>3563</v>
      </c>
      <c r="FR72" s="1">
        <v>0</v>
      </c>
      <c r="FS72" s="1">
        <v>0</v>
      </c>
      <c r="FT72" s="614">
        <v>11162</v>
      </c>
      <c r="FU72" s="614">
        <v>3168</v>
      </c>
      <c r="FV72" s="1">
        <v>997</v>
      </c>
      <c r="FX72" s="614">
        <v>29733</v>
      </c>
      <c r="FY72" s="614">
        <v>2815</v>
      </c>
      <c r="FZ72" s="1">
        <v>284</v>
      </c>
      <c r="GA72" s="1">
        <v>42</v>
      </c>
      <c r="GF72" s="1">
        <v>0</v>
      </c>
      <c r="GG72" s="1">
        <v>0</v>
      </c>
      <c r="GH72" s="1">
        <v>0</v>
      </c>
      <c r="GI72" s="1">
        <v>0</v>
      </c>
      <c r="GJ72" s="614">
        <v>84048</v>
      </c>
      <c r="GK72" s="614">
        <v>9546</v>
      </c>
      <c r="GL72" s="614">
        <v>1281</v>
      </c>
      <c r="GM72" s="1">
        <v>42</v>
      </c>
      <c r="GN72" s="1">
        <v>55</v>
      </c>
      <c r="GP72" s="614">
        <v>41881</v>
      </c>
      <c r="GQ72" s="614">
        <v>5726</v>
      </c>
      <c r="GR72" s="614">
        <v>28582</v>
      </c>
      <c r="GS72" s="614">
        <v>7514</v>
      </c>
      <c r="GT72" s="1">
        <v>98</v>
      </c>
      <c r="GU72" s="614">
        <v>5393</v>
      </c>
      <c r="GV72" s="614">
        <v>49395</v>
      </c>
      <c r="GW72" s="614">
        <v>5824</v>
      </c>
      <c r="GX72" s="614">
        <v>33975</v>
      </c>
      <c r="GY72" s="614">
        <v>89194</v>
      </c>
      <c r="GZ72" s="1">
        <v>895</v>
      </c>
      <c r="HA72" s="614">
        <v>90716</v>
      </c>
      <c r="HB72" s="614">
        <v>5600</v>
      </c>
      <c r="HC72" s="614">
        <v>24463</v>
      </c>
      <c r="HD72" s="1">
        <v>627</v>
      </c>
      <c r="HE72" s="1">
        <v>976</v>
      </c>
      <c r="HF72" s="614">
        <v>31039</v>
      </c>
      <c r="HG72" s="614">
        <v>121755</v>
      </c>
      <c r="HH72" s="1">
        <v>39</v>
      </c>
      <c r="HI72" s="614">
        <v>12760</v>
      </c>
      <c r="HJ72" s="614">
        <v>12799</v>
      </c>
      <c r="HK72" s="1">
        <v>0</v>
      </c>
      <c r="HL72" s="614">
        <v>2544</v>
      </c>
      <c r="HM72" s="614">
        <v>2544</v>
      </c>
      <c r="HN72" s="1">
        <v>0</v>
      </c>
      <c r="HO72" s="1">
        <v>256</v>
      </c>
      <c r="HP72" s="1">
        <v>256</v>
      </c>
      <c r="HQ72" s="1">
        <v>0</v>
      </c>
      <c r="HR72" s="614">
        <v>15599</v>
      </c>
      <c r="HS72" s="614">
        <v>2238</v>
      </c>
      <c r="HT72" s="1">
        <v>0</v>
      </c>
      <c r="HU72" s="614">
        <v>2238</v>
      </c>
      <c r="HV72" s="614">
        <v>17837</v>
      </c>
      <c r="HW72" s="614">
        <v>8144</v>
      </c>
      <c r="HX72" s="614">
        <v>32863</v>
      </c>
      <c r="HY72" s="614">
        <v>137354</v>
      </c>
      <c r="HZ72" s="614">
        <v>137354</v>
      </c>
      <c r="IA72" s="614">
        <v>139592</v>
      </c>
      <c r="IB72" s="614">
        <v>38493</v>
      </c>
      <c r="IC72" s="1">
        <v>200</v>
      </c>
      <c r="IF72" s="1">
        <v>1</v>
      </c>
      <c r="IG72" s="110">
        <v>3.9300000000000002E-2</v>
      </c>
      <c r="IH72" s="110">
        <v>6.9999999999999999E-4</v>
      </c>
      <c r="II72" s="110">
        <v>0.41449999999999998</v>
      </c>
      <c r="IJ72" s="110">
        <v>0</v>
      </c>
      <c r="IK72" s="110">
        <v>0.36699999999999999</v>
      </c>
      <c r="IL72" s="110">
        <v>4.0000000000000002E-4</v>
      </c>
      <c r="IM72" s="110">
        <v>0.52390000000000003</v>
      </c>
      <c r="IN72" s="110">
        <v>6.1199999999999997E-2</v>
      </c>
      <c r="IO72" s="110">
        <v>0.2802</v>
      </c>
      <c r="IP72" s="110">
        <v>0.58509999999999995</v>
      </c>
      <c r="IQ72" s="110">
        <v>0.88639999999999997</v>
      </c>
      <c r="IR72" s="110">
        <v>0.11360000000000001</v>
      </c>
      <c r="IS72" s="614">
        <v>17233</v>
      </c>
      <c r="IT72" s="614">
        <v>4848</v>
      </c>
      <c r="IU72" s="614">
        <v>22081</v>
      </c>
      <c r="IV72" s="110">
        <v>0.49819999999999998</v>
      </c>
      <c r="IW72" s="614">
        <v>212500</v>
      </c>
      <c r="IY72" s="1">
        <v>226</v>
      </c>
      <c r="IZ72" s="1">
        <v>69</v>
      </c>
      <c r="JA72" s="1">
        <v>245</v>
      </c>
      <c r="JB72" s="1">
        <v>42</v>
      </c>
      <c r="JC72" s="1">
        <v>1</v>
      </c>
      <c r="JD72" s="1">
        <v>395</v>
      </c>
      <c r="JE72" s="1">
        <v>268</v>
      </c>
      <c r="JF72" s="1">
        <v>70</v>
      </c>
      <c r="JG72" s="1">
        <v>640</v>
      </c>
      <c r="JH72" s="1">
        <v>978</v>
      </c>
      <c r="JI72" s="1">
        <v>540</v>
      </c>
      <c r="JJ72" s="1">
        <v>438</v>
      </c>
      <c r="JK72" s="1">
        <v>10</v>
      </c>
      <c r="JL72" s="1">
        <v>65</v>
      </c>
      <c r="JM72" s="1">
        <v>15</v>
      </c>
      <c r="JN72" s="1">
        <v>125</v>
      </c>
      <c r="JO72" s="1">
        <v>30</v>
      </c>
      <c r="JP72" s="1">
        <v>620</v>
      </c>
      <c r="JQ72" s="1">
        <v>0</v>
      </c>
      <c r="JR72" s="1">
        <v>0</v>
      </c>
      <c r="JS72" s="1">
        <v>6</v>
      </c>
      <c r="JT72" s="1">
        <v>25</v>
      </c>
      <c r="JU72" s="614">
        <v>2345</v>
      </c>
      <c r="JV72" s="1">
        <v>227</v>
      </c>
      <c r="JW72" s="614">
        <v>5384</v>
      </c>
      <c r="JX72" s="1">
        <v>665</v>
      </c>
      <c r="JY72" s="1">
        <v>10</v>
      </c>
      <c r="JZ72" s="614">
        <v>2809</v>
      </c>
      <c r="KA72" s="614">
        <v>3010</v>
      </c>
      <c r="KB72" s="1">
        <v>237</v>
      </c>
      <c r="KC72" s="614">
        <v>8193</v>
      </c>
      <c r="KD72" s="614">
        <v>11440</v>
      </c>
      <c r="KE72" s="614">
        <v>7956</v>
      </c>
      <c r="KF72" s="614">
        <v>3484</v>
      </c>
      <c r="KG72" s="1">
        <v>11.7</v>
      </c>
      <c r="KH72" s="1">
        <v>11.23</v>
      </c>
      <c r="KI72" s="1">
        <v>12.8</v>
      </c>
      <c r="KJ72" s="1">
        <v>0.26</v>
      </c>
      <c r="KK72" s="1">
        <v>0.72</v>
      </c>
      <c r="KL72" s="1">
        <v>0.27</v>
      </c>
      <c r="KM72" s="1">
        <v>7.0000000000000007E-2</v>
      </c>
      <c r="KN72" s="1">
        <v>0.65</v>
      </c>
      <c r="KO72" s="1">
        <v>0.55000000000000004</v>
      </c>
      <c r="KP72" s="1">
        <v>0.45</v>
      </c>
      <c r="KQ72" s="1">
        <v>0.02</v>
      </c>
      <c r="KR72" s="1">
        <v>3.39</v>
      </c>
      <c r="KS72" s="614">
        <v>15852</v>
      </c>
      <c r="KU72" s="1">
        <v>708</v>
      </c>
      <c r="KV72" s="614">
        <v>5701</v>
      </c>
      <c r="KW72" s="1">
        <v>36</v>
      </c>
      <c r="KX72" s="1">
        <v>125</v>
      </c>
      <c r="KY72" s="1">
        <v>28</v>
      </c>
      <c r="KZ72" s="1">
        <v>86</v>
      </c>
      <c r="LA72" s="614">
        <v>35541</v>
      </c>
      <c r="LC72" s="614">
        <v>24060</v>
      </c>
      <c r="LD72" s="614">
        <v>71112</v>
      </c>
      <c r="LG72" s="1" t="s">
        <v>2110</v>
      </c>
      <c r="LH72" s="1" t="s">
        <v>1374</v>
      </c>
      <c r="LI72" s="1" t="s">
        <v>2111</v>
      </c>
      <c r="LJ72" s="1" t="s">
        <v>1367</v>
      </c>
      <c r="LK72" s="1">
        <v>27944</v>
      </c>
      <c r="LL72" s="1">
        <v>1306</v>
      </c>
      <c r="LM72" s="1" t="s">
        <v>2111</v>
      </c>
      <c r="LN72" s="1" t="s">
        <v>1367</v>
      </c>
      <c r="LO72" s="1">
        <v>27944</v>
      </c>
      <c r="LP72" s="1">
        <v>1306</v>
      </c>
      <c r="LQ72" s="1" t="s">
        <v>2112</v>
      </c>
      <c r="LR72" s="1">
        <v>2524265319</v>
      </c>
      <c r="LS72" s="1">
        <v>2524261556</v>
      </c>
      <c r="LT72" s="614">
        <v>31639</v>
      </c>
      <c r="LU72" s="1">
        <v>15.65</v>
      </c>
      <c r="LW72" s="614">
        <v>9334</v>
      </c>
      <c r="LX72" s="1">
        <v>52</v>
      </c>
      <c r="MA72" s="1">
        <v>3</v>
      </c>
      <c r="MB72" s="1" t="s">
        <v>2113</v>
      </c>
      <c r="MC72" s="1">
        <v>0</v>
      </c>
      <c r="MD72" s="1" t="s">
        <v>1400</v>
      </c>
      <c r="ME72" s="1">
        <v>13.8</v>
      </c>
      <c r="MF72" s="1">
        <v>21.32</v>
      </c>
    </row>
    <row r="73" spans="1:344" x14ac:dyDescent="0.3">
      <c r="A73" s="1" t="s">
        <v>133</v>
      </c>
      <c r="B73" s="1" t="s">
        <v>2114</v>
      </c>
      <c r="C73" s="1" t="s">
        <v>1338</v>
      </c>
      <c r="D73" s="1" t="s">
        <v>1339</v>
      </c>
      <c r="E73" s="1" t="s">
        <v>1340</v>
      </c>
      <c r="F73" s="1" t="s">
        <v>1341</v>
      </c>
      <c r="G73" s="1" t="s">
        <v>1342</v>
      </c>
      <c r="H73" s="1" t="s">
        <v>1343</v>
      </c>
      <c r="I73" s="614">
        <v>21154</v>
      </c>
      <c r="J73" s="1" t="s">
        <v>1344</v>
      </c>
      <c r="K73" s="1">
        <v>237</v>
      </c>
      <c r="L73" s="1">
        <v>77</v>
      </c>
      <c r="M73" s="1">
        <v>57</v>
      </c>
      <c r="N73" s="1">
        <v>10</v>
      </c>
      <c r="O73" s="614">
        <v>1351</v>
      </c>
      <c r="P73" s="1">
        <v>51</v>
      </c>
      <c r="Q73" s="614">
        <v>10147</v>
      </c>
      <c r="R73" s="1">
        <v>941</v>
      </c>
      <c r="W73" s="1">
        <v>1</v>
      </c>
      <c r="X73" s="1" t="s">
        <v>2115</v>
      </c>
      <c r="Y73" s="1" t="s">
        <v>1595</v>
      </c>
      <c r="Z73" s="1">
        <v>28722</v>
      </c>
      <c r="AA73" s="1">
        <v>8643</v>
      </c>
      <c r="AB73" s="1" t="s">
        <v>2115</v>
      </c>
      <c r="AC73" s="1" t="s">
        <v>1595</v>
      </c>
      <c r="AD73" s="1">
        <v>28722</v>
      </c>
      <c r="AE73" s="1">
        <v>2</v>
      </c>
      <c r="AF73" s="1" t="s">
        <v>132</v>
      </c>
      <c r="AH73" s="1" t="s">
        <v>6</v>
      </c>
      <c r="AI73" s="1" t="s">
        <v>2116</v>
      </c>
      <c r="AJ73" s="1" t="s">
        <v>2117</v>
      </c>
      <c r="AK73" s="1" t="s">
        <v>2118</v>
      </c>
      <c r="AL73" s="1" t="s">
        <v>2119</v>
      </c>
      <c r="AM73" s="1" t="s">
        <v>2120</v>
      </c>
      <c r="AN73" s="1" t="s">
        <v>2117</v>
      </c>
      <c r="AO73" s="1" t="s">
        <v>448</v>
      </c>
      <c r="AP73" s="1" t="s">
        <v>2118</v>
      </c>
      <c r="AR73" s="1" t="s">
        <v>2120</v>
      </c>
      <c r="AS73" s="1" t="s">
        <v>2121</v>
      </c>
      <c r="AT73" s="1">
        <v>0</v>
      </c>
      <c r="AU73" s="1">
        <v>0</v>
      </c>
      <c r="AV73" s="1">
        <v>0</v>
      </c>
      <c r="AW73" s="616">
        <v>42917</v>
      </c>
      <c r="AX73" s="616">
        <v>43281</v>
      </c>
      <c r="AY73" s="1">
        <v>1</v>
      </c>
      <c r="AZ73" s="1">
        <v>1</v>
      </c>
      <c r="BA73" s="1">
        <v>0</v>
      </c>
      <c r="BB73" s="1">
        <v>1</v>
      </c>
      <c r="BC73" s="1">
        <v>3</v>
      </c>
      <c r="BE73" s="614">
        <v>5350</v>
      </c>
      <c r="BF73" s="1">
        <v>2.81</v>
      </c>
      <c r="BG73" s="1">
        <v>0</v>
      </c>
      <c r="BH73" s="1">
        <v>2.81</v>
      </c>
      <c r="BI73" s="1">
        <v>7.65</v>
      </c>
      <c r="BJ73" s="1">
        <v>10.46</v>
      </c>
      <c r="BK73" s="110">
        <v>0.26860000000000001</v>
      </c>
      <c r="BL73" s="614">
        <v>1357</v>
      </c>
      <c r="BM73" s="615">
        <v>56292</v>
      </c>
      <c r="BQ73" s="615">
        <v>29784</v>
      </c>
      <c r="BR73" s="615">
        <v>29784</v>
      </c>
      <c r="BS73" s="615">
        <v>29784</v>
      </c>
      <c r="BU73" s="615">
        <v>31234</v>
      </c>
      <c r="BV73" s="615">
        <v>31234</v>
      </c>
      <c r="BW73" s="615">
        <v>31234</v>
      </c>
      <c r="CC73" s="615">
        <v>31234</v>
      </c>
      <c r="CD73" s="615">
        <v>31234</v>
      </c>
      <c r="CE73" s="615">
        <v>31234</v>
      </c>
      <c r="CG73" s="615">
        <v>27685</v>
      </c>
      <c r="CH73" s="615">
        <v>27685</v>
      </c>
      <c r="CI73" s="614">
        <v>27685</v>
      </c>
      <c r="DK73" s="615">
        <v>22198</v>
      </c>
      <c r="DL73" s="615">
        <v>34580</v>
      </c>
      <c r="DM73" s="615">
        <v>24459</v>
      </c>
      <c r="DR73" s="615">
        <v>0</v>
      </c>
      <c r="DS73" s="615">
        <v>496718</v>
      </c>
      <c r="DT73" s="615">
        <v>496718</v>
      </c>
      <c r="DU73" s="615">
        <v>79627</v>
      </c>
      <c r="DV73" s="615">
        <v>0</v>
      </c>
      <c r="DW73" s="615">
        <v>79627</v>
      </c>
      <c r="DX73" s="615">
        <v>17109</v>
      </c>
      <c r="DY73" s="615">
        <v>0</v>
      </c>
      <c r="DZ73" s="615">
        <v>17109</v>
      </c>
      <c r="EA73" s="615">
        <v>16439</v>
      </c>
      <c r="EB73" s="615">
        <v>609893</v>
      </c>
      <c r="EC73" s="615">
        <v>329027</v>
      </c>
      <c r="ED73" s="615">
        <v>88260</v>
      </c>
      <c r="EE73" s="615">
        <v>417287</v>
      </c>
      <c r="EF73" s="615">
        <v>44534</v>
      </c>
      <c r="EG73" s="615">
        <v>6113</v>
      </c>
      <c r="EH73" s="615">
        <v>14034</v>
      </c>
      <c r="EI73" s="615">
        <v>64681</v>
      </c>
      <c r="EJ73" s="615">
        <v>126858</v>
      </c>
      <c r="EK73" s="615">
        <v>608826</v>
      </c>
      <c r="EL73" s="615">
        <v>1067</v>
      </c>
      <c r="EM73" s="110">
        <v>1.6999999999999999E-3</v>
      </c>
      <c r="EN73" s="615">
        <v>0</v>
      </c>
      <c r="EO73" s="615">
        <v>0</v>
      </c>
      <c r="EP73" s="615">
        <v>0</v>
      </c>
      <c r="EQ73" s="615">
        <v>15583</v>
      </c>
      <c r="ER73" s="615">
        <v>15583</v>
      </c>
      <c r="ES73" s="615">
        <v>15583</v>
      </c>
      <c r="ET73" s="614">
        <v>33296</v>
      </c>
      <c r="EU73" s="614">
        <v>184816</v>
      </c>
      <c r="EV73" s="614">
        <v>14897</v>
      </c>
      <c r="EW73" s="614">
        <v>2261</v>
      </c>
      <c r="EX73" s="614">
        <v>8513</v>
      </c>
      <c r="EY73" s="614">
        <v>13835</v>
      </c>
      <c r="EZ73" s="1">
        <v>486</v>
      </c>
      <c r="FA73" s="614">
        <v>2864</v>
      </c>
      <c r="FB73" s="614">
        <v>28732</v>
      </c>
      <c r="FC73" s="614">
        <v>2747</v>
      </c>
      <c r="FD73" s="614">
        <v>11377</v>
      </c>
      <c r="FE73" s="614">
        <v>42856</v>
      </c>
      <c r="FF73" s="1">
        <v>0</v>
      </c>
      <c r="FG73" s="1">
        <v>140</v>
      </c>
      <c r="FI73" s="614">
        <v>42856</v>
      </c>
      <c r="FJ73" s="614">
        <v>3130</v>
      </c>
      <c r="FK73" s="614">
        <v>7327</v>
      </c>
      <c r="FL73" s="1">
        <v>101</v>
      </c>
      <c r="FM73" s="1">
        <v>1</v>
      </c>
      <c r="FN73" s="1">
        <v>89</v>
      </c>
      <c r="FO73" s="1">
        <v>90</v>
      </c>
      <c r="FP73" s="614">
        <v>43153</v>
      </c>
      <c r="FQ73" s="614">
        <v>3563</v>
      </c>
      <c r="FR73" s="1">
        <v>0</v>
      </c>
      <c r="FS73" s="1">
        <v>0</v>
      </c>
      <c r="FT73" s="614">
        <v>11162</v>
      </c>
      <c r="FU73" s="614">
        <v>3168</v>
      </c>
      <c r="FV73" s="1">
        <v>997</v>
      </c>
      <c r="GA73" s="1">
        <v>0</v>
      </c>
      <c r="GB73" s="614">
        <v>49784</v>
      </c>
      <c r="GC73" s="614">
        <v>18719</v>
      </c>
      <c r="GD73" s="1">
        <v>512</v>
      </c>
      <c r="GF73" s="1">
        <v>69</v>
      </c>
      <c r="GG73" s="1">
        <v>45</v>
      </c>
      <c r="GH73" s="1">
        <v>0</v>
      </c>
      <c r="GI73" s="1">
        <v>0</v>
      </c>
      <c r="GJ73" s="614">
        <v>104168</v>
      </c>
      <c r="GK73" s="614">
        <v>25495</v>
      </c>
      <c r="GL73" s="614">
        <v>1509</v>
      </c>
      <c r="GM73" s="1">
        <v>0</v>
      </c>
      <c r="GN73" s="1">
        <v>42</v>
      </c>
      <c r="GP73" s="614">
        <v>34110</v>
      </c>
      <c r="GQ73" s="614">
        <v>3345</v>
      </c>
      <c r="GR73" s="614">
        <v>18982</v>
      </c>
      <c r="GS73" s="614">
        <v>18347</v>
      </c>
      <c r="GT73" s="1">
        <v>322</v>
      </c>
      <c r="GU73" s="614">
        <v>4237</v>
      </c>
      <c r="GV73" s="614">
        <v>52457</v>
      </c>
      <c r="GW73" s="614">
        <v>3667</v>
      </c>
      <c r="GX73" s="614">
        <v>23219</v>
      </c>
      <c r="GY73" s="614">
        <v>79343</v>
      </c>
      <c r="GZ73" s="1">
        <v>771</v>
      </c>
      <c r="HA73" s="614">
        <v>80114</v>
      </c>
      <c r="HB73" s="614">
        <v>6315</v>
      </c>
      <c r="HC73" s="614">
        <v>50096</v>
      </c>
      <c r="HD73" s="1">
        <v>0</v>
      </c>
      <c r="HE73" s="1">
        <v>0</v>
      </c>
      <c r="HF73" s="614">
        <v>56411</v>
      </c>
      <c r="HG73" s="614">
        <v>136525</v>
      </c>
      <c r="HH73" s="1">
        <v>41</v>
      </c>
      <c r="HI73" s="614">
        <v>7383</v>
      </c>
      <c r="HJ73" s="614">
        <v>7424</v>
      </c>
      <c r="HK73" s="1">
        <v>1</v>
      </c>
      <c r="HL73" s="614">
        <v>5720</v>
      </c>
      <c r="HM73" s="614">
        <v>5721</v>
      </c>
      <c r="HN73" s="1">
        <v>0</v>
      </c>
      <c r="HO73" s="1">
        <v>63</v>
      </c>
      <c r="HP73" s="1">
        <v>63</v>
      </c>
      <c r="HQ73" s="1">
        <v>0</v>
      </c>
      <c r="HR73" s="614">
        <v>13208</v>
      </c>
      <c r="HS73" s="614">
        <v>11656</v>
      </c>
      <c r="HT73" s="1">
        <v>0</v>
      </c>
      <c r="HU73" s="614">
        <v>11656</v>
      </c>
      <c r="HV73" s="614">
        <v>24864</v>
      </c>
      <c r="HW73" s="614">
        <v>12036</v>
      </c>
      <c r="HX73" s="614">
        <v>62195</v>
      </c>
      <c r="HY73" s="614">
        <v>149733</v>
      </c>
      <c r="HZ73" s="614">
        <v>149733</v>
      </c>
      <c r="IA73" s="614">
        <v>161389</v>
      </c>
      <c r="IB73" s="614">
        <v>41322</v>
      </c>
      <c r="IC73" s="1">
        <v>35</v>
      </c>
      <c r="IF73" s="1">
        <v>1</v>
      </c>
      <c r="IG73" s="110">
        <v>4.7800000000000002E-2</v>
      </c>
      <c r="IH73" s="110">
        <v>8.0000000000000004E-4</v>
      </c>
      <c r="II73" s="110">
        <v>0.7097</v>
      </c>
      <c r="IJ73" s="110">
        <v>0</v>
      </c>
      <c r="IK73" s="110">
        <v>0.56359999999999999</v>
      </c>
      <c r="IL73" s="110">
        <v>5.0000000000000001E-4</v>
      </c>
      <c r="IM73" s="110">
        <v>0.2319</v>
      </c>
      <c r="IN73" s="110">
        <v>0.15490000000000001</v>
      </c>
      <c r="IO73" s="110">
        <v>0.27600000000000002</v>
      </c>
      <c r="IP73" s="110">
        <v>0.2898</v>
      </c>
      <c r="IQ73" s="110">
        <v>0.91180000000000005</v>
      </c>
      <c r="IR73" s="110">
        <v>8.8200000000000001E-2</v>
      </c>
      <c r="IS73" s="614">
        <v>7557</v>
      </c>
      <c r="IT73" s="1">
        <v>893</v>
      </c>
      <c r="IU73" s="614">
        <v>8450</v>
      </c>
      <c r="IV73" s="110">
        <v>0.39950000000000002</v>
      </c>
      <c r="IW73" s="614">
        <v>102660</v>
      </c>
      <c r="IY73" s="1">
        <v>178</v>
      </c>
      <c r="IZ73" s="1">
        <v>72</v>
      </c>
      <c r="JA73" s="1">
        <v>204</v>
      </c>
      <c r="JB73" s="1">
        <v>67</v>
      </c>
      <c r="JC73" s="1">
        <v>4</v>
      </c>
      <c r="JD73" s="1">
        <v>46</v>
      </c>
      <c r="JE73" s="1">
        <v>245</v>
      </c>
      <c r="JF73" s="1">
        <v>76</v>
      </c>
      <c r="JG73" s="1">
        <v>250</v>
      </c>
      <c r="JH73" s="1">
        <v>571</v>
      </c>
      <c r="JI73" s="1">
        <v>454</v>
      </c>
      <c r="JJ73" s="1">
        <v>117</v>
      </c>
      <c r="JO73" s="1">
        <v>93</v>
      </c>
      <c r="JP73" s="614">
        <v>1279</v>
      </c>
      <c r="JS73" s="1">
        <v>286</v>
      </c>
      <c r="JT73" s="614">
        <v>4388</v>
      </c>
      <c r="JU73" s="614">
        <v>1716</v>
      </c>
      <c r="JV73" s="1">
        <v>374</v>
      </c>
      <c r="JW73" s="614">
        <v>4266</v>
      </c>
      <c r="JX73" s="1">
        <v>313</v>
      </c>
      <c r="JY73" s="1">
        <v>72</v>
      </c>
      <c r="JZ73" s="614">
        <v>2034</v>
      </c>
      <c r="KA73" s="614">
        <v>2029</v>
      </c>
      <c r="KB73" s="1">
        <v>446</v>
      </c>
      <c r="KC73" s="614">
        <v>6300</v>
      </c>
      <c r="KD73" s="614">
        <v>8775</v>
      </c>
      <c r="KE73" s="614">
        <v>6356</v>
      </c>
      <c r="KF73" s="614">
        <v>2419</v>
      </c>
      <c r="KG73" s="1">
        <v>15.37</v>
      </c>
      <c r="KH73" s="1">
        <v>8.2799999999999994</v>
      </c>
      <c r="KI73" s="1">
        <v>25.2</v>
      </c>
      <c r="KJ73" s="1">
        <v>0.23</v>
      </c>
      <c r="KK73" s="1">
        <v>0.72</v>
      </c>
      <c r="KL73" s="1">
        <v>0.43</v>
      </c>
      <c r="KM73" s="1">
        <v>0.13</v>
      </c>
      <c r="KN73" s="1">
        <v>0.44</v>
      </c>
      <c r="KO73" s="1">
        <v>0.8</v>
      </c>
      <c r="KP73" s="1">
        <v>0.2</v>
      </c>
      <c r="KQ73" s="1">
        <v>0.05</v>
      </c>
      <c r="KR73" s="1">
        <v>5.87</v>
      </c>
      <c r="KS73" s="614">
        <v>13375</v>
      </c>
      <c r="KU73" s="1">
        <v>265</v>
      </c>
      <c r="KV73" s="614">
        <v>3637</v>
      </c>
      <c r="KW73" s="614">
        <v>7920</v>
      </c>
      <c r="KX73" s="614">
        <v>6886</v>
      </c>
      <c r="KY73" s="1">
        <v>18</v>
      </c>
      <c r="KZ73" s="1">
        <v>45</v>
      </c>
      <c r="LA73" s="614">
        <v>19581</v>
      </c>
      <c r="LC73" s="614">
        <v>68347</v>
      </c>
      <c r="LG73" s="1" t="s">
        <v>132</v>
      </c>
      <c r="LH73" s="1" t="s">
        <v>1374</v>
      </c>
      <c r="LI73" s="1" t="s">
        <v>2115</v>
      </c>
      <c r="LJ73" s="1" t="s">
        <v>1595</v>
      </c>
      <c r="LK73" s="1">
        <v>28722</v>
      </c>
      <c r="LL73" s="1">
        <v>8643</v>
      </c>
      <c r="LM73" s="1" t="s">
        <v>2115</v>
      </c>
      <c r="LN73" s="1" t="s">
        <v>1595</v>
      </c>
      <c r="LO73" s="1">
        <v>28722</v>
      </c>
      <c r="LP73" s="1">
        <v>8643</v>
      </c>
      <c r="LQ73" s="1" t="s">
        <v>2116</v>
      </c>
      <c r="LR73" s="1">
        <v>8288948721</v>
      </c>
      <c r="LT73" s="614">
        <v>24370</v>
      </c>
      <c r="LU73" s="1">
        <v>10.46</v>
      </c>
      <c r="LW73" s="614">
        <v>5350</v>
      </c>
      <c r="LX73" s="1">
        <v>25</v>
      </c>
      <c r="MA73" s="1">
        <v>2</v>
      </c>
      <c r="MB73" s="1" t="s">
        <v>2122</v>
      </c>
      <c r="MC73" s="1">
        <v>0</v>
      </c>
      <c r="MD73" s="1" t="s">
        <v>1360</v>
      </c>
      <c r="ME73" s="1">
        <v>52.1</v>
      </c>
      <c r="MF73" s="1">
        <v>8.8000000000000007</v>
      </c>
    </row>
    <row r="74" spans="1:344" x14ac:dyDescent="0.3">
      <c r="A74" s="1" t="s">
        <v>135</v>
      </c>
      <c r="B74" s="1" t="s">
        <v>2123</v>
      </c>
      <c r="C74" s="1" t="s">
        <v>1338</v>
      </c>
      <c r="D74" s="1" t="s">
        <v>2080</v>
      </c>
      <c r="E74" s="1" t="s">
        <v>1340</v>
      </c>
      <c r="F74" s="1" t="s">
        <v>1341</v>
      </c>
      <c r="G74" s="1" t="s">
        <v>1342</v>
      </c>
      <c r="H74" s="1" t="s">
        <v>1343</v>
      </c>
      <c r="I74" s="614">
        <v>174593</v>
      </c>
      <c r="J74" s="1" t="s">
        <v>1344</v>
      </c>
      <c r="K74" s="1">
        <v>532</v>
      </c>
      <c r="L74" s="1">
        <v>86</v>
      </c>
      <c r="M74" s="1">
        <v>118</v>
      </c>
      <c r="N74" s="1">
        <v>36</v>
      </c>
      <c r="O74" s="614">
        <v>4275</v>
      </c>
      <c r="P74" s="1">
        <v>386</v>
      </c>
      <c r="Q74" s="614">
        <v>30338</v>
      </c>
      <c r="R74" s="614">
        <v>4928</v>
      </c>
      <c r="W74" s="1">
        <v>1</v>
      </c>
      <c r="X74" s="1" t="s">
        <v>2124</v>
      </c>
      <c r="Y74" s="1" t="s">
        <v>2125</v>
      </c>
      <c r="Z74" s="1">
        <v>27577</v>
      </c>
      <c r="AA74" s="1">
        <v>3919</v>
      </c>
      <c r="AB74" s="1" t="s">
        <v>2124</v>
      </c>
      <c r="AC74" s="1" t="s">
        <v>2125</v>
      </c>
      <c r="AD74" s="1">
        <v>27577</v>
      </c>
      <c r="AE74" s="1">
        <v>3</v>
      </c>
      <c r="AF74" s="1" t="s">
        <v>134</v>
      </c>
      <c r="AH74" s="1" t="s">
        <v>6</v>
      </c>
      <c r="AI74" s="1" t="s">
        <v>1902</v>
      </c>
      <c r="AJ74" s="1" t="s">
        <v>2126</v>
      </c>
      <c r="AK74" s="1" t="s">
        <v>2127</v>
      </c>
      <c r="AL74" s="1" t="s">
        <v>2128</v>
      </c>
      <c r="AM74" s="1" t="s">
        <v>2129</v>
      </c>
      <c r="AN74" s="1" t="s">
        <v>2126</v>
      </c>
      <c r="AO74" s="1" t="s">
        <v>299</v>
      </c>
      <c r="AP74" s="1" t="s">
        <v>2127</v>
      </c>
      <c r="AQ74" s="1" t="s">
        <v>2128</v>
      </c>
      <c r="AR74" s="1" t="s">
        <v>2129</v>
      </c>
      <c r="AS74" s="1" t="s">
        <v>2130</v>
      </c>
      <c r="AT74" s="1">
        <v>0</v>
      </c>
      <c r="AU74" s="1">
        <v>0</v>
      </c>
      <c r="AV74" s="1">
        <v>0</v>
      </c>
      <c r="AW74" s="616">
        <v>42917</v>
      </c>
      <c r="AX74" s="616">
        <v>43281</v>
      </c>
      <c r="AY74" s="1">
        <v>1</v>
      </c>
      <c r="AZ74" s="1">
        <v>5</v>
      </c>
      <c r="BA74" s="1">
        <v>0</v>
      </c>
      <c r="BB74" s="1">
        <v>1</v>
      </c>
      <c r="BC74" s="1">
        <v>7</v>
      </c>
      <c r="BE74" s="614">
        <v>12558</v>
      </c>
      <c r="BF74" s="1">
        <v>5</v>
      </c>
      <c r="BG74" s="1">
        <v>1</v>
      </c>
      <c r="BH74" s="1">
        <v>6</v>
      </c>
      <c r="BI74" s="1">
        <v>20</v>
      </c>
      <c r="BJ74" s="1">
        <v>26</v>
      </c>
      <c r="BK74" s="110">
        <v>0.1923</v>
      </c>
      <c r="BL74" s="1">
        <v>869</v>
      </c>
      <c r="BM74" s="615">
        <v>66239</v>
      </c>
      <c r="BQ74" s="615">
        <v>42411</v>
      </c>
      <c r="BR74" s="615">
        <v>50348</v>
      </c>
      <c r="BU74" s="615">
        <v>40518</v>
      </c>
      <c r="BV74" s="615">
        <v>44594</v>
      </c>
      <c r="BW74" s="615">
        <v>42556</v>
      </c>
      <c r="BY74" s="615">
        <v>44116</v>
      </c>
      <c r="BZ74" s="615">
        <v>44594</v>
      </c>
      <c r="CA74" s="614">
        <v>44355</v>
      </c>
      <c r="CR74" s="615">
        <v>38209</v>
      </c>
      <c r="CS74" s="615">
        <v>40560</v>
      </c>
      <c r="CT74" s="615">
        <v>39384</v>
      </c>
      <c r="DG74" s="615">
        <v>10000</v>
      </c>
      <c r="DH74" s="615">
        <v>40000</v>
      </c>
      <c r="DI74" s="615">
        <v>26832</v>
      </c>
      <c r="DK74" s="615">
        <v>15080</v>
      </c>
      <c r="DL74" s="615">
        <v>27830</v>
      </c>
      <c r="DM74" s="615">
        <v>25000</v>
      </c>
      <c r="DO74" s="615">
        <v>53658</v>
      </c>
      <c r="DP74" s="615">
        <v>53658</v>
      </c>
      <c r="DQ74" s="615">
        <v>53658</v>
      </c>
      <c r="DR74" s="615">
        <v>700961</v>
      </c>
      <c r="DS74" s="615">
        <v>456000</v>
      </c>
      <c r="DT74" s="615">
        <v>1156961</v>
      </c>
      <c r="DU74" s="615">
        <v>199803</v>
      </c>
      <c r="DV74" s="615">
        <v>0</v>
      </c>
      <c r="DW74" s="615">
        <v>199803</v>
      </c>
      <c r="DX74" s="615">
        <v>1183</v>
      </c>
      <c r="DY74" s="615">
        <v>0</v>
      </c>
      <c r="DZ74" s="615">
        <v>1183</v>
      </c>
      <c r="EA74" s="615">
        <v>85663</v>
      </c>
      <c r="EB74" s="615">
        <v>1443610</v>
      </c>
      <c r="EC74" s="615">
        <v>764280</v>
      </c>
      <c r="ED74" s="615">
        <v>324109</v>
      </c>
      <c r="EE74" s="615">
        <v>1088389</v>
      </c>
      <c r="EF74" s="615">
        <v>76679</v>
      </c>
      <c r="EG74" s="615">
        <v>3417</v>
      </c>
      <c r="EH74" s="615">
        <v>15236</v>
      </c>
      <c r="EI74" s="615">
        <v>95332</v>
      </c>
      <c r="EJ74" s="615">
        <v>254306</v>
      </c>
      <c r="EK74" s="615">
        <v>1438027</v>
      </c>
      <c r="EL74" s="615">
        <v>5583</v>
      </c>
      <c r="EM74" s="110">
        <v>3.8999999999999998E-3</v>
      </c>
      <c r="EN74" s="615">
        <v>17436</v>
      </c>
      <c r="EO74" s="615">
        <v>0</v>
      </c>
      <c r="EP74" s="615">
        <v>0</v>
      </c>
      <c r="EQ74" s="615">
        <v>0</v>
      </c>
      <c r="ER74" s="615">
        <v>17436</v>
      </c>
      <c r="ES74" s="615">
        <v>17436</v>
      </c>
      <c r="ET74" s="614">
        <v>17701</v>
      </c>
      <c r="EU74" s="614">
        <v>491825</v>
      </c>
      <c r="EV74" s="614">
        <v>76442</v>
      </c>
      <c r="EW74" s="614">
        <v>8568</v>
      </c>
      <c r="EX74" s="614">
        <v>51779</v>
      </c>
      <c r="EY74" s="614">
        <v>68541</v>
      </c>
      <c r="EZ74" s="614">
        <v>3140</v>
      </c>
      <c r="FA74" s="614">
        <v>29122</v>
      </c>
      <c r="FB74" s="614">
        <v>144983</v>
      </c>
      <c r="FC74" s="614">
        <v>11708</v>
      </c>
      <c r="FD74" s="614">
        <v>80901</v>
      </c>
      <c r="FE74" s="614">
        <v>237592</v>
      </c>
      <c r="FF74" s="614">
        <v>1680</v>
      </c>
      <c r="FG74" s="1">
        <v>45</v>
      </c>
      <c r="FI74" s="614">
        <v>237592</v>
      </c>
      <c r="FJ74" s="614">
        <v>7423</v>
      </c>
      <c r="FK74" s="614">
        <v>6603</v>
      </c>
      <c r="FL74" s="1">
        <v>30</v>
      </c>
      <c r="FM74" s="1">
        <v>0</v>
      </c>
      <c r="FN74" s="1">
        <v>89</v>
      </c>
      <c r="FO74" s="1">
        <v>89</v>
      </c>
      <c r="FP74" s="614">
        <v>218739</v>
      </c>
      <c r="FQ74" s="614">
        <v>3563</v>
      </c>
      <c r="FR74" s="1">
        <v>0</v>
      </c>
      <c r="FS74" s="614">
        <v>29905</v>
      </c>
      <c r="FT74" s="614">
        <v>11162</v>
      </c>
      <c r="FU74" s="614">
        <v>3168</v>
      </c>
      <c r="FV74" s="1">
        <v>997</v>
      </c>
      <c r="GA74" s="1">
        <v>0</v>
      </c>
      <c r="GF74" s="1">
        <v>622</v>
      </c>
      <c r="GG74" s="1">
        <v>112</v>
      </c>
      <c r="GH74" s="1">
        <v>0</v>
      </c>
      <c r="GI74" s="1">
        <v>0</v>
      </c>
      <c r="GJ74" s="614">
        <v>230523</v>
      </c>
      <c r="GK74" s="614">
        <v>6843</v>
      </c>
      <c r="GL74" s="1">
        <v>997</v>
      </c>
      <c r="GM74" s="1">
        <v>0</v>
      </c>
      <c r="GN74" s="1">
        <v>15</v>
      </c>
      <c r="GP74" s="614">
        <v>74265</v>
      </c>
      <c r="GQ74" s="614">
        <v>13753</v>
      </c>
      <c r="GR74" s="614">
        <v>65494</v>
      </c>
      <c r="GS74" s="614">
        <v>19081</v>
      </c>
      <c r="GT74" s="614">
        <v>1187</v>
      </c>
      <c r="GU74" s="614">
        <v>22779</v>
      </c>
      <c r="GV74" s="614">
        <v>93346</v>
      </c>
      <c r="GW74" s="614">
        <v>14940</v>
      </c>
      <c r="GX74" s="614">
        <v>88273</v>
      </c>
      <c r="GY74" s="614">
        <v>196559</v>
      </c>
      <c r="GZ74" s="1">
        <v>7</v>
      </c>
      <c r="HA74" s="614">
        <v>208863</v>
      </c>
      <c r="HB74" s="614">
        <v>10412</v>
      </c>
      <c r="HC74" s="614">
        <v>15448</v>
      </c>
      <c r="HD74" s="614">
        <v>12297</v>
      </c>
      <c r="HE74" s="1">
        <v>6</v>
      </c>
      <c r="HF74" s="614">
        <v>25866</v>
      </c>
      <c r="HG74" s="614">
        <v>234729</v>
      </c>
      <c r="HH74" s="1">
        <v>196</v>
      </c>
      <c r="HI74" s="614">
        <v>3286</v>
      </c>
      <c r="HJ74" s="614">
        <v>3482</v>
      </c>
      <c r="HK74" s="1">
        <v>235</v>
      </c>
      <c r="HL74" s="614">
        <v>1270</v>
      </c>
      <c r="HM74" s="614">
        <v>1505</v>
      </c>
      <c r="HN74" s="1">
        <v>0</v>
      </c>
      <c r="HO74" s="1">
        <v>36</v>
      </c>
      <c r="HP74" s="1">
        <v>36</v>
      </c>
      <c r="HQ74" s="1">
        <v>0</v>
      </c>
      <c r="HR74" s="614">
        <v>5023</v>
      </c>
      <c r="HS74" s="614">
        <v>169240</v>
      </c>
      <c r="HT74" s="1">
        <v>0</v>
      </c>
      <c r="HU74" s="614">
        <v>169240</v>
      </c>
      <c r="HV74" s="614">
        <v>174263</v>
      </c>
      <c r="HW74" s="614">
        <v>11917</v>
      </c>
      <c r="HX74" s="614">
        <v>27401</v>
      </c>
      <c r="HY74" s="614">
        <v>239752</v>
      </c>
      <c r="HZ74" s="614">
        <v>239752</v>
      </c>
      <c r="IA74" s="614">
        <v>408992</v>
      </c>
      <c r="IB74" s="614">
        <v>92017</v>
      </c>
      <c r="IC74" s="1">
        <v>0</v>
      </c>
      <c r="IG74" s="110">
        <v>1.55E-2</v>
      </c>
      <c r="IH74" s="110">
        <v>1E-4</v>
      </c>
      <c r="II74" s="110">
        <v>0.48470000000000002</v>
      </c>
      <c r="IJ74" s="110">
        <v>0</v>
      </c>
      <c r="IK74" s="110">
        <v>0.46870000000000001</v>
      </c>
      <c r="IL74" s="110">
        <v>2.0000000000000001E-4</v>
      </c>
      <c r="IM74" s="110">
        <v>0.48309999999999997</v>
      </c>
      <c r="IN74" s="110">
        <v>2.9000000000000001E-2</v>
      </c>
      <c r="IO74" s="110">
        <v>0.38379999999999997</v>
      </c>
      <c r="IP74" s="110">
        <v>0.51519999999999999</v>
      </c>
      <c r="IQ74" s="110">
        <v>0.97899999999999998</v>
      </c>
      <c r="IR74" s="110">
        <v>2.1000000000000001E-2</v>
      </c>
      <c r="IS74" s="614">
        <v>41995</v>
      </c>
      <c r="IT74" s="614">
        <v>12128</v>
      </c>
      <c r="IU74" s="614">
        <v>54123</v>
      </c>
      <c r="IV74" s="110">
        <v>0.31</v>
      </c>
      <c r="IW74" s="614">
        <v>208408</v>
      </c>
      <c r="IY74" s="1">
        <v>98</v>
      </c>
      <c r="IZ74" s="1">
        <v>24</v>
      </c>
      <c r="JA74" s="1">
        <v>511</v>
      </c>
      <c r="JB74" s="1">
        <v>4</v>
      </c>
      <c r="JC74" s="1">
        <v>0</v>
      </c>
      <c r="JD74" s="1">
        <v>113</v>
      </c>
      <c r="JE74" s="1">
        <v>102</v>
      </c>
      <c r="JF74" s="1">
        <v>24</v>
      </c>
      <c r="JG74" s="1">
        <v>624</v>
      </c>
      <c r="JH74" s="1">
        <v>750</v>
      </c>
      <c r="JI74" s="1">
        <v>633</v>
      </c>
      <c r="JJ74" s="1">
        <v>117</v>
      </c>
      <c r="JK74" s="1">
        <v>0</v>
      </c>
      <c r="JL74" s="1">
        <v>0</v>
      </c>
      <c r="JM74" s="1">
        <v>0</v>
      </c>
      <c r="JN74" s="1">
        <v>0</v>
      </c>
      <c r="JO74" s="1">
        <v>0</v>
      </c>
      <c r="JP74" s="1">
        <v>0</v>
      </c>
      <c r="JQ74" s="1">
        <v>0</v>
      </c>
      <c r="JR74" s="1">
        <v>0</v>
      </c>
      <c r="JS74" s="1">
        <v>0</v>
      </c>
      <c r="JT74" s="1">
        <v>0</v>
      </c>
      <c r="JU74" s="1">
        <v>826</v>
      </c>
      <c r="JV74" s="1">
        <v>242</v>
      </c>
      <c r="JW74" s="614">
        <v>14085</v>
      </c>
      <c r="JX74" s="1">
        <v>294</v>
      </c>
      <c r="JY74" s="1">
        <v>0</v>
      </c>
      <c r="JZ74" s="614">
        <v>1510</v>
      </c>
      <c r="KA74" s="614">
        <v>1120</v>
      </c>
      <c r="KB74" s="1">
        <v>242</v>
      </c>
      <c r="KC74" s="614">
        <v>15595</v>
      </c>
      <c r="KD74" s="614">
        <v>16957</v>
      </c>
      <c r="KE74" s="614">
        <v>15153</v>
      </c>
      <c r="KF74" s="614">
        <v>1804</v>
      </c>
      <c r="KG74" s="1">
        <v>22.61</v>
      </c>
      <c r="KH74" s="1">
        <v>10.98</v>
      </c>
      <c r="KI74" s="1">
        <v>24.99</v>
      </c>
      <c r="KJ74" s="1">
        <v>7.0000000000000007E-2</v>
      </c>
      <c r="KK74" s="1">
        <v>0.92</v>
      </c>
      <c r="KL74" s="1">
        <v>0.14000000000000001</v>
      </c>
      <c r="KM74" s="1">
        <v>0.03</v>
      </c>
      <c r="KN74" s="1">
        <v>0.83</v>
      </c>
      <c r="KO74" s="1">
        <v>0.84</v>
      </c>
      <c r="KP74" s="1">
        <v>0.16</v>
      </c>
      <c r="KQ74" s="1">
        <v>0.01</v>
      </c>
      <c r="KR74" s="1">
        <v>10.08</v>
      </c>
      <c r="KS74" s="614">
        <v>110257</v>
      </c>
      <c r="KU74" s="1">
        <v>697</v>
      </c>
      <c r="KV74" s="614">
        <v>6628</v>
      </c>
      <c r="KW74" s="614">
        <v>15048</v>
      </c>
      <c r="KX74" s="614">
        <v>9970</v>
      </c>
      <c r="KY74" s="1">
        <v>25</v>
      </c>
      <c r="KZ74" s="1">
        <v>48</v>
      </c>
      <c r="LA74" s="614">
        <v>37201</v>
      </c>
      <c r="LC74" s="614">
        <v>36498</v>
      </c>
      <c r="LD74" s="614">
        <v>29018</v>
      </c>
      <c r="LG74" s="1" t="s">
        <v>2131</v>
      </c>
      <c r="LH74" s="1" t="s">
        <v>1374</v>
      </c>
      <c r="LI74" s="1" t="s">
        <v>2124</v>
      </c>
      <c r="LJ74" s="1" t="s">
        <v>2125</v>
      </c>
      <c r="LK74" s="1">
        <v>27577</v>
      </c>
      <c r="LL74" s="1">
        <v>3919</v>
      </c>
      <c r="LM74" s="1" t="s">
        <v>2124</v>
      </c>
      <c r="LN74" s="1" t="s">
        <v>2125</v>
      </c>
      <c r="LO74" s="1">
        <v>27577</v>
      </c>
      <c r="LP74" s="1">
        <v>3919</v>
      </c>
      <c r="LQ74" s="1" t="s">
        <v>1902</v>
      </c>
      <c r="LR74" s="1">
        <v>9199348146</v>
      </c>
      <c r="LS74" s="1">
        <v>9199348084</v>
      </c>
      <c r="LT74" s="614">
        <v>53627</v>
      </c>
      <c r="LU74" s="1">
        <v>23.4</v>
      </c>
      <c r="LW74" s="614">
        <v>12558</v>
      </c>
      <c r="LX74" s="1">
        <v>52</v>
      </c>
      <c r="MA74" s="1">
        <v>2</v>
      </c>
      <c r="MB74" s="1" t="s">
        <v>2132</v>
      </c>
      <c r="MC74" s="1">
        <v>0</v>
      </c>
      <c r="MD74" s="1" t="s">
        <v>1360</v>
      </c>
      <c r="ME74" s="1">
        <v>22.72</v>
      </c>
      <c r="MF74" s="1">
        <v>180.74</v>
      </c>
    </row>
    <row r="75" spans="1:344" x14ac:dyDescent="0.3">
      <c r="A75" s="1" t="s">
        <v>137</v>
      </c>
      <c r="B75" s="1" t="s">
        <v>2133</v>
      </c>
      <c r="C75" s="1" t="s">
        <v>1338</v>
      </c>
      <c r="D75" s="1" t="s">
        <v>1339</v>
      </c>
      <c r="E75" s="1" t="s">
        <v>1340</v>
      </c>
      <c r="F75" s="1" t="s">
        <v>1341</v>
      </c>
      <c r="G75" s="1" t="s">
        <v>1446</v>
      </c>
      <c r="H75" s="1" t="s">
        <v>1343</v>
      </c>
      <c r="I75" s="614">
        <v>144664</v>
      </c>
      <c r="J75" s="1" t="s">
        <v>1344</v>
      </c>
      <c r="K75" s="614">
        <v>1554</v>
      </c>
      <c r="L75" s="1">
        <v>586</v>
      </c>
      <c r="M75" s="1">
        <v>229</v>
      </c>
      <c r="N75" s="1">
        <v>26</v>
      </c>
      <c r="O75" s="614">
        <v>9099</v>
      </c>
      <c r="P75" s="1">
        <v>221</v>
      </c>
      <c r="Q75" s="614">
        <v>46422</v>
      </c>
      <c r="R75" s="614">
        <v>6065</v>
      </c>
      <c r="S75" s="614">
        <v>739667</v>
      </c>
      <c r="T75" s="614">
        <v>135089</v>
      </c>
      <c r="X75" s="1" t="s">
        <v>2134</v>
      </c>
      <c r="Y75" s="1" t="s">
        <v>2135</v>
      </c>
      <c r="Z75" s="1">
        <v>27203</v>
      </c>
      <c r="AA75" s="1">
        <v>5557</v>
      </c>
      <c r="AB75" s="1" t="s">
        <v>2134</v>
      </c>
      <c r="AC75" s="1" t="s">
        <v>2135</v>
      </c>
      <c r="AD75" s="1">
        <v>27203</v>
      </c>
      <c r="AE75" s="1">
        <v>2</v>
      </c>
      <c r="AF75" s="1" t="s">
        <v>136</v>
      </c>
      <c r="AH75" s="1" t="s">
        <v>6</v>
      </c>
      <c r="AI75" s="1" t="s">
        <v>2136</v>
      </c>
      <c r="AJ75" s="1" t="s">
        <v>2137</v>
      </c>
      <c r="AK75" s="1" t="s">
        <v>2138</v>
      </c>
      <c r="AL75" s="1" t="s">
        <v>2139</v>
      </c>
      <c r="AM75" s="1" t="s">
        <v>2140</v>
      </c>
      <c r="AN75" s="1" t="s">
        <v>2141</v>
      </c>
      <c r="AO75" s="1" t="s">
        <v>2142</v>
      </c>
      <c r="AP75" s="1" t="s">
        <v>2143</v>
      </c>
      <c r="AQ75" s="1" t="s">
        <v>2139</v>
      </c>
      <c r="AR75" s="1" t="s">
        <v>2144</v>
      </c>
      <c r="AS75" s="1" t="s">
        <v>2145</v>
      </c>
      <c r="AT75" s="1">
        <v>0</v>
      </c>
      <c r="AU75" s="1">
        <v>0</v>
      </c>
      <c r="AV75" s="1">
        <v>0</v>
      </c>
      <c r="AW75" s="616">
        <v>42917</v>
      </c>
      <c r="AX75" s="616">
        <v>43281</v>
      </c>
      <c r="AY75" s="1">
        <v>1</v>
      </c>
      <c r="AZ75" s="1">
        <v>6</v>
      </c>
      <c r="BA75" s="1">
        <v>0</v>
      </c>
      <c r="BB75" s="1">
        <v>3</v>
      </c>
      <c r="BC75" s="1">
        <v>10</v>
      </c>
      <c r="BE75" s="614">
        <v>16822</v>
      </c>
      <c r="BF75" s="1">
        <v>15</v>
      </c>
      <c r="BG75" s="1">
        <v>0</v>
      </c>
      <c r="BH75" s="1">
        <v>15</v>
      </c>
      <c r="BI75" s="1">
        <v>29.68</v>
      </c>
      <c r="BJ75" s="1">
        <v>44.68</v>
      </c>
      <c r="BK75" s="110">
        <v>0.3357</v>
      </c>
      <c r="BL75" s="1">
        <v>595</v>
      </c>
      <c r="BM75" s="615">
        <v>77421</v>
      </c>
      <c r="BP75" s="614">
        <v>63671</v>
      </c>
      <c r="BQ75" s="615">
        <v>45263</v>
      </c>
      <c r="BR75" s="615">
        <v>50400</v>
      </c>
      <c r="BS75" s="615">
        <v>47832</v>
      </c>
      <c r="BU75" s="615">
        <v>45263</v>
      </c>
      <c r="BV75" s="615">
        <v>45263</v>
      </c>
      <c r="BW75" s="615">
        <v>45263</v>
      </c>
      <c r="BY75" s="615">
        <v>45263</v>
      </c>
      <c r="BZ75" s="615">
        <v>45263</v>
      </c>
      <c r="CA75" s="614">
        <v>45263</v>
      </c>
      <c r="CC75" s="615">
        <v>46157</v>
      </c>
      <c r="CD75" s="615">
        <v>46157</v>
      </c>
      <c r="CE75" s="615">
        <v>46157</v>
      </c>
      <c r="CG75" s="615">
        <v>0</v>
      </c>
      <c r="CH75" s="615">
        <v>0</v>
      </c>
      <c r="CI75" s="1">
        <v>0</v>
      </c>
      <c r="CK75" s="615">
        <v>45263</v>
      </c>
      <c r="CL75" s="615">
        <v>47072</v>
      </c>
      <c r="CM75" s="615">
        <v>46168</v>
      </c>
      <c r="CN75" s="615">
        <v>43931</v>
      </c>
      <c r="CO75" s="615">
        <v>43931</v>
      </c>
      <c r="CP75" s="615">
        <v>43931</v>
      </c>
      <c r="CR75" s="615">
        <v>45263</v>
      </c>
      <c r="CS75" s="615">
        <v>45263</v>
      </c>
      <c r="CT75" s="615">
        <v>45263</v>
      </c>
      <c r="CV75" s="615">
        <v>0</v>
      </c>
      <c r="CW75" s="615">
        <v>0</v>
      </c>
      <c r="CX75" s="615">
        <v>0</v>
      </c>
      <c r="CZ75" s="615">
        <v>0</v>
      </c>
      <c r="DA75" s="615">
        <v>0</v>
      </c>
      <c r="DB75" s="615">
        <v>0</v>
      </c>
      <c r="DD75" s="615">
        <v>0</v>
      </c>
      <c r="DE75" s="615">
        <v>0</v>
      </c>
      <c r="DF75" s="615">
        <v>0</v>
      </c>
      <c r="DG75" s="615">
        <v>44847</v>
      </c>
      <c r="DH75" s="615">
        <v>44847</v>
      </c>
      <c r="DI75" s="615">
        <v>44847</v>
      </c>
      <c r="DK75" s="615">
        <v>21300</v>
      </c>
      <c r="DL75" s="615">
        <v>39875</v>
      </c>
      <c r="DM75" s="615">
        <v>28857</v>
      </c>
      <c r="DO75" s="615">
        <v>47530</v>
      </c>
      <c r="DP75" s="615">
        <v>47530</v>
      </c>
      <c r="DQ75" s="615">
        <v>47530</v>
      </c>
      <c r="DR75" s="615">
        <v>688364</v>
      </c>
      <c r="DS75" s="615">
        <v>2089606</v>
      </c>
      <c r="DT75" s="615">
        <v>2777970</v>
      </c>
      <c r="DU75" s="615">
        <v>188040</v>
      </c>
      <c r="DV75" s="615">
        <v>0</v>
      </c>
      <c r="DW75" s="615">
        <v>188040</v>
      </c>
      <c r="DX75" s="615">
        <v>0</v>
      </c>
      <c r="DY75" s="615">
        <v>0</v>
      </c>
      <c r="DZ75" s="615">
        <v>0</v>
      </c>
      <c r="EA75" s="615">
        <v>151454</v>
      </c>
      <c r="EB75" s="615">
        <v>3117464</v>
      </c>
      <c r="EC75" s="615">
        <v>1683142</v>
      </c>
      <c r="ED75" s="615">
        <v>527564</v>
      </c>
      <c r="EE75" s="615">
        <v>2210706</v>
      </c>
      <c r="EF75" s="615">
        <v>188097</v>
      </c>
      <c r="EG75" s="615">
        <v>47855</v>
      </c>
      <c r="EH75" s="615">
        <v>30391</v>
      </c>
      <c r="EI75" s="615">
        <v>266343</v>
      </c>
      <c r="EJ75" s="615">
        <v>606368</v>
      </c>
      <c r="EK75" s="615">
        <v>3083417</v>
      </c>
      <c r="EL75" s="615">
        <v>34047</v>
      </c>
      <c r="EM75" s="110">
        <v>1.09E-2</v>
      </c>
      <c r="EN75" s="615">
        <v>87089</v>
      </c>
      <c r="EO75" s="615">
        <v>0</v>
      </c>
      <c r="EP75" s="615">
        <v>0</v>
      </c>
      <c r="EQ75" s="615">
        <v>0</v>
      </c>
      <c r="ER75" s="615">
        <v>87089</v>
      </c>
      <c r="ES75" s="615">
        <v>87089</v>
      </c>
      <c r="ET75" s="614">
        <v>47999</v>
      </c>
      <c r="EU75" s="614">
        <v>390335</v>
      </c>
      <c r="EV75" s="614">
        <v>79807</v>
      </c>
      <c r="EW75" s="614">
        <v>12234</v>
      </c>
      <c r="EX75" s="614">
        <v>66271</v>
      </c>
      <c r="EY75" s="614">
        <v>80334</v>
      </c>
      <c r="EZ75" s="614">
        <v>3397</v>
      </c>
      <c r="FA75" s="614">
        <v>21424</v>
      </c>
      <c r="FB75" s="614">
        <v>160141</v>
      </c>
      <c r="FC75" s="614">
        <v>15631</v>
      </c>
      <c r="FD75" s="614">
        <v>87695</v>
      </c>
      <c r="FE75" s="614">
        <v>263467</v>
      </c>
      <c r="FF75" s="1">
        <v>0</v>
      </c>
      <c r="FG75" s="1">
        <v>285</v>
      </c>
      <c r="FI75" s="614">
        <v>263467</v>
      </c>
      <c r="FJ75" s="614">
        <v>8789</v>
      </c>
      <c r="FK75" s="614">
        <v>26016</v>
      </c>
      <c r="FL75" s="1">
        <v>924</v>
      </c>
      <c r="FM75" s="1">
        <v>6</v>
      </c>
      <c r="FN75" s="1">
        <v>89</v>
      </c>
      <c r="FO75" s="1">
        <v>95</v>
      </c>
      <c r="FP75" s="614">
        <v>43153</v>
      </c>
      <c r="FQ75" s="614">
        <v>3563</v>
      </c>
      <c r="FR75" s="1">
        <v>0</v>
      </c>
      <c r="FS75" s="1">
        <v>0</v>
      </c>
      <c r="FT75" s="614">
        <v>11162</v>
      </c>
      <c r="FU75" s="614">
        <v>3168</v>
      </c>
      <c r="FV75" s="1">
        <v>997</v>
      </c>
      <c r="GA75" s="1">
        <v>0</v>
      </c>
      <c r="GF75" s="614">
        <v>19009</v>
      </c>
      <c r="GG75" s="614">
        <v>9631</v>
      </c>
      <c r="GH75" s="1">
        <v>0</v>
      </c>
      <c r="GI75" s="1">
        <v>76</v>
      </c>
      <c r="GJ75" s="614">
        <v>73324</v>
      </c>
      <c r="GK75" s="614">
        <v>16362</v>
      </c>
      <c r="GL75" s="1">
        <v>997</v>
      </c>
      <c r="GM75" s="1">
        <v>76</v>
      </c>
      <c r="GN75" s="1">
        <v>383</v>
      </c>
      <c r="GP75" s="614">
        <v>121672</v>
      </c>
      <c r="GQ75" s="614">
        <v>16043</v>
      </c>
      <c r="GR75" s="614">
        <v>117870</v>
      </c>
      <c r="GS75" s="614">
        <v>47206</v>
      </c>
      <c r="GT75" s="614">
        <v>1554</v>
      </c>
      <c r="GU75" s="614">
        <v>23994</v>
      </c>
      <c r="GV75" s="614">
        <v>168878</v>
      </c>
      <c r="GW75" s="614">
        <v>17597</v>
      </c>
      <c r="GX75" s="614">
        <v>141864</v>
      </c>
      <c r="GY75" s="614">
        <v>328339</v>
      </c>
      <c r="GZ75" s="614">
        <v>1410</v>
      </c>
      <c r="HA75" s="614">
        <v>329749</v>
      </c>
      <c r="HB75" s="614">
        <v>11370</v>
      </c>
      <c r="HC75" s="614">
        <v>136014</v>
      </c>
      <c r="HD75" s="1">
        <v>0</v>
      </c>
      <c r="HE75" s="1">
        <v>0</v>
      </c>
      <c r="HF75" s="614">
        <v>147384</v>
      </c>
      <c r="HG75" s="614">
        <v>477133</v>
      </c>
      <c r="HH75" s="1">
        <v>105</v>
      </c>
      <c r="HI75" s="614">
        <v>19888</v>
      </c>
      <c r="HJ75" s="614">
        <v>19993</v>
      </c>
      <c r="HK75" s="1">
        <v>16</v>
      </c>
      <c r="HL75" s="614">
        <v>8036</v>
      </c>
      <c r="HM75" s="614">
        <v>8052</v>
      </c>
      <c r="HN75" s="1">
        <v>0</v>
      </c>
      <c r="HO75" s="1">
        <v>0</v>
      </c>
      <c r="HP75" s="1">
        <v>0</v>
      </c>
      <c r="HQ75" s="614">
        <v>2490</v>
      </c>
      <c r="HR75" s="614">
        <v>30535</v>
      </c>
      <c r="HS75" s="1">
        <v>979</v>
      </c>
      <c r="HT75" s="614">
        <v>28862</v>
      </c>
      <c r="HU75" s="614">
        <v>29841</v>
      </c>
      <c r="HV75" s="614">
        <v>60376</v>
      </c>
      <c r="HW75" s="614">
        <v>19422</v>
      </c>
      <c r="HX75" s="614">
        <v>155436</v>
      </c>
      <c r="HY75" s="614">
        <v>507668</v>
      </c>
      <c r="HZ75" s="614">
        <v>507668</v>
      </c>
      <c r="IA75" s="614">
        <v>537509</v>
      </c>
      <c r="IB75" s="614">
        <v>179992</v>
      </c>
      <c r="IC75" s="1">
        <v>72</v>
      </c>
      <c r="IF75" s="1">
        <v>1</v>
      </c>
      <c r="IG75" s="110">
        <v>6.9199999999999998E-2</v>
      </c>
      <c r="IH75" s="110">
        <v>6.9999999999999999E-4</v>
      </c>
      <c r="II75" s="110">
        <v>0.23250000000000001</v>
      </c>
      <c r="IJ75" s="110">
        <v>0</v>
      </c>
      <c r="IK75" s="110">
        <v>0.18779999999999999</v>
      </c>
      <c r="IL75" s="110">
        <v>2.0000000000000001E-4</v>
      </c>
      <c r="IM75" s="110">
        <v>0.67500000000000004</v>
      </c>
      <c r="IN75" s="110">
        <v>6.4399999999999999E-2</v>
      </c>
      <c r="IO75" s="110">
        <v>0.35449999999999998</v>
      </c>
      <c r="IP75" s="110">
        <v>0.76719999999999999</v>
      </c>
      <c r="IQ75" s="110">
        <v>0.93989999999999996</v>
      </c>
      <c r="IR75" s="110">
        <v>6.0100000000000001E-2</v>
      </c>
      <c r="IS75" s="614">
        <v>95088</v>
      </c>
      <c r="IT75" s="614">
        <v>53375</v>
      </c>
      <c r="IU75" s="614">
        <v>148463</v>
      </c>
      <c r="IV75" s="110">
        <v>1.0263</v>
      </c>
      <c r="IW75" s="614">
        <v>495050</v>
      </c>
      <c r="IY75" s="1">
        <v>141</v>
      </c>
      <c r="IZ75" s="1">
        <v>48</v>
      </c>
      <c r="JA75" s="1">
        <v>880</v>
      </c>
      <c r="JB75" s="1">
        <v>47</v>
      </c>
      <c r="JC75" s="1">
        <v>8</v>
      </c>
      <c r="JD75" s="1">
        <v>536</v>
      </c>
      <c r="JE75" s="1">
        <v>188</v>
      </c>
      <c r="JF75" s="1">
        <v>56</v>
      </c>
      <c r="JG75" s="614">
        <v>1416</v>
      </c>
      <c r="JH75" s="614">
        <v>1660</v>
      </c>
      <c r="JI75" s="614">
        <v>1069</v>
      </c>
      <c r="JJ75" s="1">
        <v>591</v>
      </c>
      <c r="JK75" s="1">
        <v>3</v>
      </c>
      <c r="JL75" s="1">
        <v>13</v>
      </c>
      <c r="JM75" s="1">
        <v>53</v>
      </c>
      <c r="JN75" s="1">
        <v>472</v>
      </c>
      <c r="JO75" s="1">
        <v>705</v>
      </c>
      <c r="JP75" s="614">
        <v>14910</v>
      </c>
      <c r="JQ75" s="1">
        <v>28</v>
      </c>
      <c r="JR75" s="1">
        <v>546</v>
      </c>
      <c r="JS75" s="1">
        <v>219</v>
      </c>
      <c r="JT75" s="614">
        <v>5640</v>
      </c>
      <c r="JU75" s="614">
        <v>2035</v>
      </c>
      <c r="JV75" s="1">
        <v>464</v>
      </c>
      <c r="JW75" s="614">
        <v>22306</v>
      </c>
      <c r="JX75" s="614">
        <v>1916</v>
      </c>
      <c r="JY75" s="1">
        <v>208</v>
      </c>
      <c r="JZ75" s="614">
        <v>14556</v>
      </c>
      <c r="KA75" s="614">
        <v>3951</v>
      </c>
      <c r="KB75" s="1">
        <v>672</v>
      </c>
      <c r="KC75" s="614">
        <v>36862</v>
      </c>
      <c r="KD75" s="614">
        <v>41485</v>
      </c>
      <c r="KE75" s="614">
        <v>24805</v>
      </c>
      <c r="KF75" s="614">
        <v>16680</v>
      </c>
      <c r="KG75" s="1">
        <v>24.99</v>
      </c>
      <c r="KH75" s="1">
        <v>21.02</v>
      </c>
      <c r="KI75" s="1">
        <v>26.03</v>
      </c>
      <c r="KJ75" s="1">
        <v>0.1</v>
      </c>
      <c r="KK75" s="1">
        <v>0.89</v>
      </c>
      <c r="KL75" s="1">
        <v>0.11</v>
      </c>
      <c r="KM75" s="1">
        <v>0.03</v>
      </c>
      <c r="KN75" s="1">
        <v>0.85</v>
      </c>
      <c r="KO75" s="1">
        <v>0.64</v>
      </c>
      <c r="KP75" s="1">
        <v>0.36</v>
      </c>
      <c r="KQ75" s="1">
        <v>0.02</v>
      </c>
      <c r="KR75" s="1">
        <v>12</v>
      </c>
      <c r="KS75" s="614">
        <v>102216</v>
      </c>
      <c r="KU75" s="614">
        <v>1835</v>
      </c>
      <c r="KV75" s="614">
        <v>7983</v>
      </c>
      <c r="KW75" s="1">
        <v>369</v>
      </c>
      <c r="KX75" s="1">
        <v>110</v>
      </c>
      <c r="KY75" s="1">
        <v>72</v>
      </c>
      <c r="KZ75" s="1">
        <v>154</v>
      </c>
      <c r="LA75" s="614">
        <v>77236</v>
      </c>
      <c r="LC75" s="614">
        <v>192100</v>
      </c>
      <c r="LD75" s="614">
        <v>35577</v>
      </c>
      <c r="LG75" s="1" t="s">
        <v>136</v>
      </c>
      <c r="LH75" s="1" t="s">
        <v>1358</v>
      </c>
      <c r="LI75" s="1" t="s">
        <v>2134</v>
      </c>
      <c r="LJ75" s="1" t="s">
        <v>2135</v>
      </c>
      <c r="LK75" s="1">
        <v>27203</v>
      </c>
      <c r="LL75" s="1">
        <v>5557</v>
      </c>
      <c r="LM75" s="1" t="s">
        <v>2134</v>
      </c>
      <c r="LN75" s="1" t="s">
        <v>2135</v>
      </c>
      <c r="LO75" s="1">
        <v>27203</v>
      </c>
      <c r="LP75" s="1">
        <v>5557</v>
      </c>
      <c r="LQ75" s="1" t="s">
        <v>2136</v>
      </c>
      <c r="LR75" s="1">
        <v>3363186800</v>
      </c>
      <c r="LS75" s="1">
        <v>3367473225</v>
      </c>
      <c r="LT75" s="614">
        <v>66712</v>
      </c>
      <c r="LU75" s="1">
        <v>44.7</v>
      </c>
      <c r="LW75" s="614">
        <v>16822</v>
      </c>
      <c r="LX75" s="1">
        <v>52</v>
      </c>
      <c r="MA75" s="1">
        <v>2</v>
      </c>
      <c r="MB75" s="1" t="s">
        <v>2146</v>
      </c>
      <c r="MC75" s="1">
        <v>0</v>
      </c>
      <c r="MD75" s="1" t="s">
        <v>1360</v>
      </c>
      <c r="ME75" s="1">
        <v>100</v>
      </c>
      <c r="MF75" s="1">
        <v>100</v>
      </c>
    </row>
    <row r="76" spans="1:344" x14ac:dyDescent="0.3">
      <c r="A76" s="1" t="s">
        <v>139</v>
      </c>
      <c r="B76" s="1" t="s">
        <v>2147</v>
      </c>
      <c r="C76" s="1" t="s">
        <v>2148</v>
      </c>
      <c r="D76" s="1" t="s">
        <v>1535</v>
      </c>
      <c r="E76" s="1" t="s">
        <v>1510</v>
      </c>
      <c r="F76" s="1" t="s">
        <v>1341</v>
      </c>
      <c r="G76" s="1" t="s">
        <v>1536</v>
      </c>
      <c r="H76" s="1" t="s">
        <v>1343</v>
      </c>
      <c r="I76" s="614">
        <v>14952</v>
      </c>
      <c r="J76" s="1" t="s">
        <v>1344</v>
      </c>
      <c r="K76" s="1">
        <v>16</v>
      </c>
      <c r="L76" s="1">
        <v>3</v>
      </c>
      <c r="M76" s="1">
        <v>15</v>
      </c>
      <c r="N76" s="1">
        <v>6</v>
      </c>
      <c r="O76" s="1">
        <v>392</v>
      </c>
      <c r="P76" s="1">
        <v>8</v>
      </c>
      <c r="Q76" s="614">
        <v>1985</v>
      </c>
      <c r="R76" s="1">
        <v>268</v>
      </c>
      <c r="S76" s="614">
        <v>8475</v>
      </c>
      <c r="T76" s="614">
        <v>1905</v>
      </c>
      <c r="W76" s="1">
        <v>1</v>
      </c>
      <c r="X76" s="1" t="s">
        <v>2149</v>
      </c>
      <c r="Y76" s="1" t="s">
        <v>2150</v>
      </c>
      <c r="Z76" s="1">
        <v>27870</v>
      </c>
      <c r="AA76" s="1">
        <v>1917</v>
      </c>
      <c r="AB76" s="1" t="s">
        <v>2149</v>
      </c>
      <c r="AC76" s="1" t="s">
        <v>2150</v>
      </c>
      <c r="AD76" s="1">
        <v>27870</v>
      </c>
      <c r="AE76" s="1">
        <v>1</v>
      </c>
      <c r="AF76" s="1" t="s">
        <v>138</v>
      </c>
      <c r="AH76" s="1" t="s">
        <v>39</v>
      </c>
      <c r="AI76" s="1" t="s">
        <v>1817</v>
      </c>
      <c r="AJ76" s="1" t="s">
        <v>2151</v>
      </c>
      <c r="AK76" s="1" t="s">
        <v>2152</v>
      </c>
      <c r="AM76" s="1" t="s">
        <v>2153</v>
      </c>
      <c r="AN76" s="1" t="s">
        <v>2151</v>
      </c>
      <c r="AO76" s="1" t="s">
        <v>2154</v>
      </c>
      <c r="AP76" s="1" t="s">
        <v>2155</v>
      </c>
      <c r="AR76" s="1" t="s">
        <v>2153</v>
      </c>
      <c r="AS76" s="1" t="s">
        <v>2156</v>
      </c>
      <c r="AT76" s="1">
        <v>0</v>
      </c>
      <c r="AU76" s="1">
        <v>0</v>
      </c>
      <c r="AV76" s="1">
        <v>0</v>
      </c>
      <c r="AW76" s="616">
        <v>42917</v>
      </c>
      <c r="AX76" s="616">
        <v>43281</v>
      </c>
      <c r="AY76" s="1">
        <v>1</v>
      </c>
      <c r="AZ76" s="1">
        <v>0</v>
      </c>
      <c r="BA76" s="1">
        <v>0</v>
      </c>
      <c r="BB76" s="1">
        <v>0</v>
      </c>
      <c r="BC76" s="1">
        <v>1</v>
      </c>
      <c r="BE76" s="614">
        <v>2313</v>
      </c>
      <c r="BF76" s="1">
        <v>2</v>
      </c>
      <c r="BG76" s="1">
        <v>0</v>
      </c>
      <c r="BH76" s="1">
        <v>2</v>
      </c>
      <c r="BI76" s="1">
        <v>3.33</v>
      </c>
      <c r="BJ76" s="1">
        <v>5.33</v>
      </c>
      <c r="BK76" s="110">
        <v>0.37519999999999998</v>
      </c>
      <c r="BL76" s="1">
        <v>478</v>
      </c>
      <c r="BM76" s="615">
        <v>49861</v>
      </c>
      <c r="CG76" s="615">
        <v>35260</v>
      </c>
      <c r="CH76" s="615">
        <v>52366</v>
      </c>
      <c r="CI76" s="614">
        <v>41000</v>
      </c>
      <c r="DG76" s="615">
        <v>27283</v>
      </c>
      <c r="DH76" s="615">
        <v>40473</v>
      </c>
      <c r="DI76" s="615">
        <v>28375</v>
      </c>
      <c r="DK76" s="615">
        <v>22383</v>
      </c>
      <c r="DL76" s="615">
        <v>33240</v>
      </c>
      <c r="DM76" s="615">
        <v>23278</v>
      </c>
      <c r="DR76" s="615">
        <v>296028</v>
      </c>
      <c r="DS76" s="615">
        <v>0</v>
      </c>
      <c r="DT76" s="615">
        <v>296028</v>
      </c>
      <c r="DU76" s="615">
        <v>13576</v>
      </c>
      <c r="DV76" s="615">
        <v>4257</v>
      </c>
      <c r="DW76" s="615">
        <v>17833</v>
      </c>
      <c r="DX76" s="615">
        <v>0</v>
      </c>
      <c r="DY76" s="615">
        <v>0</v>
      </c>
      <c r="DZ76" s="615">
        <v>0</v>
      </c>
      <c r="EA76" s="615">
        <v>1848</v>
      </c>
      <c r="EB76" s="615">
        <v>315709</v>
      </c>
      <c r="EC76" s="615">
        <v>161466</v>
      </c>
      <c r="ED76" s="615">
        <v>49711</v>
      </c>
      <c r="EE76" s="615">
        <v>211177</v>
      </c>
      <c r="EF76" s="615">
        <v>22647</v>
      </c>
      <c r="EG76" s="615">
        <v>3980</v>
      </c>
      <c r="EH76" s="615">
        <v>9553</v>
      </c>
      <c r="EI76" s="615">
        <v>36180</v>
      </c>
      <c r="EJ76" s="615">
        <v>52332</v>
      </c>
      <c r="EK76" s="615">
        <v>299689</v>
      </c>
      <c r="EL76" s="615">
        <v>16020</v>
      </c>
      <c r="EM76" s="110">
        <v>5.0700000000000002E-2</v>
      </c>
      <c r="EN76" s="615">
        <v>0</v>
      </c>
      <c r="EO76" s="615">
        <v>0</v>
      </c>
      <c r="EP76" s="615">
        <v>0</v>
      </c>
      <c r="EQ76" s="615">
        <v>0</v>
      </c>
      <c r="ER76" s="615">
        <v>0</v>
      </c>
      <c r="ES76" s="615">
        <v>0</v>
      </c>
      <c r="ET76" s="614">
        <v>10228</v>
      </c>
      <c r="EU76" s="614">
        <v>312911</v>
      </c>
      <c r="EV76" s="614">
        <v>11712</v>
      </c>
      <c r="EW76" s="614">
        <v>2653</v>
      </c>
      <c r="EX76" s="614">
        <v>9485</v>
      </c>
      <c r="EY76" s="614">
        <v>8680</v>
      </c>
      <c r="EZ76" s="1">
        <v>730</v>
      </c>
      <c r="FA76" s="614">
        <v>4645</v>
      </c>
      <c r="FB76" s="614">
        <v>20392</v>
      </c>
      <c r="FC76" s="614">
        <v>3383</v>
      </c>
      <c r="FD76" s="614">
        <v>14130</v>
      </c>
      <c r="FE76" s="614">
        <v>37905</v>
      </c>
      <c r="FF76" s="1">
        <v>186</v>
      </c>
      <c r="FG76" s="1">
        <v>40</v>
      </c>
      <c r="FI76" s="614">
        <v>37905</v>
      </c>
      <c r="FJ76" s="1">
        <v>996</v>
      </c>
      <c r="FK76" s="614">
        <v>2854</v>
      </c>
      <c r="FL76" s="1">
        <v>0</v>
      </c>
      <c r="FM76" s="1">
        <v>0</v>
      </c>
      <c r="FN76" s="1">
        <v>89</v>
      </c>
      <c r="FO76" s="1">
        <v>89</v>
      </c>
      <c r="FP76" s="614">
        <v>218739</v>
      </c>
      <c r="FQ76" s="614">
        <v>3563</v>
      </c>
      <c r="FR76" s="1">
        <v>0</v>
      </c>
      <c r="FS76" s="614">
        <v>29905</v>
      </c>
      <c r="FT76" s="614">
        <v>11162</v>
      </c>
      <c r="FU76" s="614">
        <v>3168</v>
      </c>
      <c r="FV76" s="1">
        <v>997</v>
      </c>
      <c r="FX76" s="614">
        <v>29733</v>
      </c>
      <c r="FY76" s="614">
        <v>2815</v>
      </c>
      <c r="FZ76" s="1">
        <v>284</v>
      </c>
      <c r="GA76" s="1">
        <v>0</v>
      </c>
      <c r="GF76" s="1">
        <v>380</v>
      </c>
      <c r="GG76" s="1">
        <v>0</v>
      </c>
      <c r="GH76" s="1">
        <v>0</v>
      </c>
      <c r="GI76" s="1">
        <v>0</v>
      </c>
      <c r="GJ76" s="614">
        <v>260014</v>
      </c>
      <c r="GK76" s="614">
        <v>9546</v>
      </c>
      <c r="GL76" s="614">
        <v>1281</v>
      </c>
      <c r="GM76" s="1">
        <v>0</v>
      </c>
      <c r="GN76" s="1">
        <v>14</v>
      </c>
      <c r="GP76" s="614">
        <v>11177</v>
      </c>
      <c r="GQ76" s="1">
        <v>642</v>
      </c>
      <c r="GR76" s="614">
        <v>5871</v>
      </c>
      <c r="GS76" s="614">
        <v>1832</v>
      </c>
      <c r="GT76" s="1">
        <v>204</v>
      </c>
      <c r="GU76" s="1">
        <v>976</v>
      </c>
      <c r="GV76" s="614">
        <v>13009</v>
      </c>
      <c r="GW76" s="1">
        <v>846</v>
      </c>
      <c r="GX76" s="614">
        <v>6847</v>
      </c>
      <c r="GY76" s="614">
        <v>20702</v>
      </c>
      <c r="GZ76" s="1">
        <v>211</v>
      </c>
      <c r="HA76" s="614">
        <v>20971</v>
      </c>
      <c r="HB76" s="614">
        <v>1191</v>
      </c>
      <c r="HC76" s="614">
        <v>2533</v>
      </c>
      <c r="HD76" s="1">
        <v>58</v>
      </c>
      <c r="HE76" s="1">
        <v>26</v>
      </c>
      <c r="HF76" s="614">
        <v>3750</v>
      </c>
      <c r="HG76" s="614">
        <v>24721</v>
      </c>
      <c r="HH76" s="1">
        <v>105</v>
      </c>
      <c r="HI76" s="1">
        <v>887</v>
      </c>
      <c r="HJ76" s="1">
        <v>992</v>
      </c>
      <c r="HK76" s="1">
        <v>16</v>
      </c>
      <c r="HL76" s="1">
        <v>171</v>
      </c>
      <c r="HM76" s="1">
        <v>187</v>
      </c>
      <c r="HN76" s="1">
        <v>0</v>
      </c>
      <c r="HO76" s="1">
        <v>4</v>
      </c>
      <c r="HP76" s="1">
        <v>4</v>
      </c>
      <c r="HQ76" s="1">
        <v>0</v>
      </c>
      <c r="HR76" s="614">
        <v>1183</v>
      </c>
      <c r="HS76" s="1">
        <v>893</v>
      </c>
      <c r="HT76" s="1">
        <v>0</v>
      </c>
      <c r="HU76" s="1">
        <v>893</v>
      </c>
      <c r="HV76" s="614">
        <v>2076</v>
      </c>
      <c r="HW76" s="614">
        <v>1378</v>
      </c>
      <c r="HX76" s="614">
        <v>3915</v>
      </c>
      <c r="HY76" s="614">
        <v>25904</v>
      </c>
      <c r="HZ76" s="614">
        <v>25904</v>
      </c>
      <c r="IA76" s="614">
        <v>26797</v>
      </c>
      <c r="IB76" s="614">
        <v>7770</v>
      </c>
      <c r="IC76" s="1">
        <v>28</v>
      </c>
      <c r="IF76" s="1">
        <v>1</v>
      </c>
      <c r="IG76" s="110">
        <v>1.32E-2</v>
      </c>
      <c r="IH76" s="110">
        <v>1E-4</v>
      </c>
      <c r="II76" s="110">
        <v>0.86560000000000004</v>
      </c>
      <c r="IJ76" s="110">
        <v>0</v>
      </c>
      <c r="IK76" s="110">
        <v>0.83099999999999996</v>
      </c>
      <c r="IL76" s="110">
        <v>2.9999999999999997E-4</v>
      </c>
      <c r="IM76" s="110">
        <v>0.1211</v>
      </c>
      <c r="IN76" s="110">
        <v>3.3700000000000001E-2</v>
      </c>
      <c r="IO76" s="110">
        <v>0.3</v>
      </c>
      <c r="IP76" s="110">
        <v>0.13420000000000001</v>
      </c>
      <c r="IQ76" s="110">
        <v>0.95430000000000004</v>
      </c>
      <c r="IR76" s="110">
        <v>4.5699999999999998E-2</v>
      </c>
      <c r="IS76" s="614">
        <v>7363</v>
      </c>
      <c r="IT76" s="1">
        <v>978</v>
      </c>
      <c r="IU76" s="614">
        <v>8341</v>
      </c>
      <c r="IV76" s="110">
        <v>0.55789999999999995</v>
      </c>
      <c r="IW76" s="614">
        <v>23679</v>
      </c>
      <c r="IY76" s="1">
        <v>84</v>
      </c>
      <c r="IZ76" s="1">
        <v>30</v>
      </c>
      <c r="JA76" s="1">
        <v>57</v>
      </c>
      <c r="JB76" s="1">
        <v>4</v>
      </c>
      <c r="JC76" s="1">
        <v>0</v>
      </c>
      <c r="JD76" s="1">
        <v>0</v>
      </c>
      <c r="JE76" s="1">
        <v>88</v>
      </c>
      <c r="JF76" s="1">
        <v>30</v>
      </c>
      <c r="JG76" s="1">
        <v>57</v>
      </c>
      <c r="JH76" s="1">
        <v>175</v>
      </c>
      <c r="JI76" s="1">
        <v>171</v>
      </c>
      <c r="JJ76" s="1">
        <v>4</v>
      </c>
      <c r="JK76" s="1">
        <v>0</v>
      </c>
      <c r="JL76" s="1">
        <v>0</v>
      </c>
      <c r="JM76" s="1">
        <v>30</v>
      </c>
      <c r="JN76" s="1">
        <v>52</v>
      </c>
      <c r="JO76" s="1">
        <v>46</v>
      </c>
      <c r="JP76" s="1">
        <v>851</v>
      </c>
      <c r="JQ76" s="1">
        <v>22</v>
      </c>
      <c r="JR76" s="1">
        <v>85</v>
      </c>
      <c r="JS76" s="1">
        <v>5</v>
      </c>
      <c r="JT76" s="1">
        <v>127</v>
      </c>
      <c r="JU76" s="1">
        <v>719</v>
      </c>
      <c r="JV76" s="1">
        <v>258</v>
      </c>
      <c r="JW76" s="614">
        <v>1180</v>
      </c>
      <c r="JX76" s="1">
        <v>669</v>
      </c>
      <c r="JY76" s="1">
        <v>0</v>
      </c>
      <c r="JZ76" s="1">
        <v>0</v>
      </c>
      <c r="KA76" s="614">
        <v>1388</v>
      </c>
      <c r="KB76" s="1">
        <v>258</v>
      </c>
      <c r="KC76" s="614">
        <v>1180</v>
      </c>
      <c r="KD76" s="614">
        <v>2826</v>
      </c>
      <c r="KE76" s="614">
        <v>2157</v>
      </c>
      <c r="KF76" s="1">
        <v>669</v>
      </c>
      <c r="KG76" s="1">
        <v>16.149999999999999</v>
      </c>
      <c r="KH76" s="1">
        <v>15.77</v>
      </c>
      <c r="KI76" s="1">
        <v>20.7</v>
      </c>
      <c r="KJ76" s="1">
        <v>0.49</v>
      </c>
      <c r="KK76" s="1">
        <v>0.42</v>
      </c>
      <c r="KL76" s="1">
        <v>0.5</v>
      </c>
      <c r="KM76" s="1">
        <v>0.17</v>
      </c>
      <c r="KN76" s="1">
        <v>0.33</v>
      </c>
      <c r="KO76" s="1">
        <v>0.98</v>
      </c>
      <c r="KP76" s="1">
        <v>0.02</v>
      </c>
      <c r="KQ76" s="1">
        <v>0.09</v>
      </c>
      <c r="KR76" s="1">
        <v>8.6</v>
      </c>
      <c r="KS76" s="614">
        <v>18652</v>
      </c>
      <c r="KU76" s="1">
        <v>33</v>
      </c>
      <c r="KV76" s="1">
        <v>432</v>
      </c>
      <c r="KW76" s="1">
        <v>0</v>
      </c>
      <c r="KX76" s="1">
        <v>0</v>
      </c>
      <c r="KY76" s="1">
        <v>8</v>
      </c>
      <c r="KZ76" s="1">
        <v>13</v>
      </c>
      <c r="LA76" s="614">
        <v>5864</v>
      </c>
      <c r="LC76" s="614">
        <v>34069</v>
      </c>
      <c r="LG76" s="1" t="s">
        <v>138</v>
      </c>
      <c r="LH76" s="1" t="s">
        <v>1358</v>
      </c>
      <c r="LI76" s="1" t="s">
        <v>2149</v>
      </c>
      <c r="LJ76" s="1" t="s">
        <v>2150</v>
      </c>
      <c r="LK76" s="1">
        <v>27870</v>
      </c>
      <c r="LL76" s="1">
        <v>1917</v>
      </c>
      <c r="LM76" s="1" t="s">
        <v>2149</v>
      </c>
      <c r="LN76" s="1" t="s">
        <v>2150</v>
      </c>
      <c r="LO76" s="1">
        <v>27870</v>
      </c>
      <c r="LP76" s="1">
        <v>1917</v>
      </c>
      <c r="LQ76" s="1" t="s">
        <v>1817</v>
      </c>
      <c r="LR76" s="1">
        <v>2525332890</v>
      </c>
      <c r="LT76" s="614">
        <v>7550</v>
      </c>
      <c r="LU76" s="1">
        <v>5.33</v>
      </c>
      <c r="LW76" s="614">
        <v>2313</v>
      </c>
      <c r="LX76" s="1">
        <v>52</v>
      </c>
      <c r="MA76" s="1">
        <v>2</v>
      </c>
      <c r="MB76" s="1" t="s">
        <v>2157</v>
      </c>
      <c r="MC76" s="1">
        <v>0</v>
      </c>
      <c r="MD76" s="1" t="s">
        <v>1360</v>
      </c>
      <c r="ME76" s="1">
        <v>39.46</v>
      </c>
      <c r="MF76" s="1">
        <v>3.61</v>
      </c>
    </row>
    <row r="77" spans="1:344" x14ac:dyDescent="0.3">
      <c r="A77" s="1" t="s">
        <v>141</v>
      </c>
      <c r="B77" s="1" t="s">
        <v>2158</v>
      </c>
      <c r="C77" s="1" t="s">
        <v>1338</v>
      </c>
      <c r="D77" s="1" t="s">
        <v>1939</v>
      </c>
      <c r="E77" s="1" t="s">
        <v>1340</v>
      </c>
      <c r="F77" s="1" t="s">
        <v>1341</v>
      </c>
      <c r="G77" s="1" t="s">
        <v>1342</v>
      </c>
      <c r="H77" s="1" t="s">
        <v>1343</v>
      </c>
      <c r="I77" s="614">
        <v>132020</v>
      </c>
      <c r="J77" s="1" t="s">
        <v>1344</v>
      </c>
      <c r="K77" s="1">
        <v>361</v>
      </c>
      <c r="L77" s="1">
        <v>25</v>
      </c>
      <c r="M77" s="1">
        <v>61</v>
      </c>
      <c r="N77" s="1">
        <v>14</v>
      </c>
      <c r="O77" s="1">
        <v>713</v>
      </c>
      <c r="P77" s="1">
        <v>558</v>
      </c>
      <c r="Q77" s="614">
        <v>15402</v>
      </c>
      <c r="R77" s="614">
        <v>1561</v>
      </c>
      <c r="S77" s="614">
        <v>81000</v>
      </c>
      <c r="T77" s="614">
        <v>8000</v>
      </c>
      <c r="W77" s="1">
        <v>1</v>
      </c>
      <c r="X77" s="1" t="s">
        <v>2159</v>
      </c>
      <c r="Y77" s="1" t="s">
        <v>2160</v>
      </c>
      <c r="Z77" s="1">
        <v>28359</v>
      </c>
      <c r="AA77" s="1">
        <v>988</v>
      </c>
      <c r="AB77" s="1" t="s">
        <v>2161</v>
      </c>
      <c r="AC77" s="1" t="s">
        <v>2160</v>
      </c>
      <c r="AD77" s="1">
        <v>28358</v>
      </c>
      <c r="AE77" s="1">
        <v>1</v>
      </c>
      <c r="AF77" s="1" t="s">
        <v>140</v>
      </c>
      <c r="AH77" s="1" t="s">
        <v>6</v>
      </c>
      <c r="AI77" s="1" t="s">
        <v>2162</v>
      </c>
      <c r="AJ77" s="1" t="s">
        <v>2163</v>
      </c>
      <c r="AK77" s="1" t="s">
        <v>2164</v>
      </c>
      <c r="AL77" s="1" t="s">
        <v>2165</v>
      </c>
      <c r="AM77" s="1" t="s">
        <v>2166</v>
      </c>
      <c r="AN77" s="1" t="s">
        <v>2163</v>
      </c>
      <c r="AO77" s="1" t="s">
        <v>448</v>
      </c>
      <c r="AP77" s="1" t="s">
        <v>2164</v>
      </c>
      <c r="AQ77" s="1" t="s">
        <v>2165</v>
      </c>
      <c r="AR77" s="1" t="s">
        <v>2166</v>
      </c>
      <c r="AS77" s="1" t="s">
        <v>2167</v>
      </c>
      <c r="AT77" s="1">
        <v>0</v>
      </c>
      <c r="AU77" s="1">
        <v>0</v>
      </c>
      <c r="AV77" s="1">
        <v>0</v>
      </c>
      <c r="AW77" s="616">
        <v>42917</v>
      </c>
      <c r="AX77" s="616">
        <v>43281</v>
      </c>
      <c r="AY77" s="1">
        <v>1</v>
      </c>
      <c r="AZ77" s="1">
        <v>6</v>
      </c>
      <c r="BA77" s="1">
        <v>0</v>
      </c>
      <c r="BB77" s="1">
        <v>2</v>
      </c>
      <c r="BC77" s="1">
        <v>9</v>
      </c>
      <c r="BE77" s="614">
        <v>11766</v>
      </c>
      <c r="BF77" s="1">
        <v>5</v>
      </c>
      <c r="BG77" s="1">
        <v>0</v>
      </c>
      <c r="BH77" s="1">
        <v>5</v>
      </c>
      <c r="BI77" s="1">
        <v>14.85</v>
      </c>
      <c r="BJ77" s="1">
        <v>19.850000000000001</v>
      </c>
      <c r="BK77" s="110">
        <v>0.25190000000000001</v>
      </c>
      <c r="BL77" s="1">
        <v>0</v>
      </c>
      <c r="BM77" s="615">
        <v>70000</v>
      </c>
      <c r="BP77" s="1">
        <v>0</v>
      </c>
      <c r="BQ77" s="615">
        <v>24960</v>
      </c>
      <c r="BR77" s="615">
        <v>36192</v>
      </c>
      <c r="BS77" s="615">
        <v>26531</v>
      </c>
      <c r="BU77" s="615">
        <v>37500</v>
      </c>
      <c r="BV77" s="615">
        <v>58125</v>
      </c>
      <c r="BW77" s="615">
        <v>39991</v>
      </c>
      <c r="BY77" s="615">
        <v>37500</v>
      </c>
      <c r="BZ77" s="615">
        <v>58125</v>
      </c>
      <c r="CA77" s="614">
        <v>41820</v>
      </c>
      <c r="CC77" s="615">
        <v>37500</v>
      </c>
      <c r="CD77" s="615">
        <v>58125</v>
      </c>
      <c r="CE77" s="615">
        <v>47921</v>
      </c>
      <c r="CG77" s="615">
        <v>0</v>
      </c>
      <c r="CH77" s="615">
        <v>0</v>
      </c>
      <c r="CI77" s="1">
        <v>0</v>
      </c>
      <c r="CK77" s="615">
        <v>37500</v>
      </c>
      <c r="CL77" s="615">
        <v>58125</v>
      </c>
      <c r="CM77" s="615">
        <v>35000</v>
      </c>
      <c r="CN77" s="615">
        <v>37500</v>
      </c>
      <c r="CO77" s="615">
        <v>58125</v>
      </c>
      <c r="CP77" s="615">
        <v>39207</v>
      </c>
      <c r="CR77" s="615">
        <v>37500</v>
      </c>
      <c r="CS77" s="615">
        <v>58125</v>
      </c>
      <c r="CT77" s="615">
        <v>41820</v>
      </c>
      <c r="CV77" s="615">
        <v>37500</v>
      </c>
      <c r="CW77" s="615">
        <v>58125</v>
      </c>
      <c r="CX77" s="615">
        <v>47921</v>
      </c>
      <c r="CZ77" s="615">
        <v>0</v>
      </c>
      <c r="DA77" s="615">
        <v>0</v>
      </c>
      <c r="DB77" s="615">
        <v>0</v>
      </c>
      <c r="DD77" s="615">
        <v>37500</v>
      </c>
      <c r="DE77" s="615">
        <v>58125</v>
      </c>
      <c r="DF77" s="615">
        <v>39270</v>
      </c>
      <c r="DG77" s="615">
        <v>24960</v>
      </c>
      <c r="DH77" s="615">
        <v>36192</v>
      </c>
      <c r="DI77" s="615">
        <v>29213</v>
      </c>
      <c r="DK77" s="615">
        <v>19760</v>
      </c>
      <c r="DL77" s="615">
        <v>27664</v>
      </c>
      <c r="DM77" s="615">
        <v>21500</v>
      </c>
      <c r="DO77" s="615">
        <v>0</v>
      </c>
      <c r="DP77" s="615">
        <v>0</v>
      </c>
      <c r="DQ77" s="615">
        <v>0</v>
      </c>
      <c r="DR77" s="615">
        <v>345930</v>
      </c>
      <c r="DS77" s="615">
        <v>580000</v>
      </c>
      <c r="DT77" s="615">
        <v>925930</v>
      </c>
      <c r="DU77" s="615">
        <v>219412</v>
      </c>
      <c r="DV77" s="615">
        <v>0</v>
      </c>
      <c r="DW77" s="615">
        <v>219412</v>
      </c>
      <c r="DX77" s="615">
        <v>2200</v>
      </c>
      <c r="DY77" s="615">
        <v>0</v>
      </c>
      <c r="DZ77" s="615">
        <v>2200</v>
      </c>
      <c r="EA77" s="615">
        <v>85313</v>
      </c>
      <c r="EB77" s="615">
        <v>1232855</v>
      </c>
      <c r="EC77" s="615">
        <v>615859</v>
      </c>
      <c r="ED77" s="615">
        <v>210821</v>
      </c>
      <c r="EE77" s="615">
        <v>826680</v>
      </c>
      <c r="EF77" s="615">
        <v>86428</v>
      </c>
      <c r="EG77" s="615">
        <v>8693</v>
      </c>
      <c r="EH77" s="615">
        <v>10669</v>
      </c>
      <c r="EI77" s="615">
        <v>105790</v>
      </c>
      <c r="EJ77" s="615">
        <v>294253</v>
      </c>
      <c r="EK77" s="615">
        <v>1226723</v>
      </c>
      <c r="EL77" s="615">
        <v>6132</v>
      </c>
      <c r="EM77" s="110">
        <v>5.0000000000000001E-3</v>
      </c>
      <c r="EN77" s="615">
        <v>10000</v>
      </c>
      <c r="EO77" s="615">
        <v>0</v>
      </c>
      <c r="EP77" s="615">
        <v>0</v>
      </c>
      <c r="EQ77" s="615">
        <v>0</v>
      </c>
      <c r="ER77" s="615">
        <v>10000</v>
      </c>
      <c r="ES77" s="615">
        <v>0</v>
      </c>
      <c r="ET77" s="614">
        <v>12327</v>
      </c>
      <c r="EU77" s="614">
        <v>217175</v>
      </c>
      <c r="EV77" s="614">
        <v>40231</v>
      </c>
      <c r="EW77" s="614">
        <v>4958</v>
      </c>
      <c r="EX77" s="614">
        <v>23030</v>
      </c>
      <c r="EY77" s="614">
        <v>37687</v>
      </c>
      <c r="EZ77" s="1">
        <v>321</v>
      </c>
      <c r="FA77" s="614">
        <v>9920</v>
      </c>
      <c r="FB77" s="614">
        <v>77918</v>
      </c>
      <c r="FC77" s="614">
        <v>5279</v>
      </c>
      <c r="FD77" s="614">
        <v>32950</v>
      </c>
      <c r="FE77" s="614">
        <v>116147</v>
      </c>
      <c r="FF77" s="1">
        <v>0</v>
      </c>
      <c r="FG77" s="1">
        <v>114</v>
      </c>
      <c r="FI77" s="614">
        <v>116147</v>
      </c>
      <c r="FJ77" s="1">
        <v>926</v>
      </c>
      <c r="FK77" s="614">
        <v>5023</v>
      </c>
      <c r="FL77" s="1">
        <v>0</v>
      </c>
      <c r="FM77" s="1">
        <v>1</v>
      </c>
      <c r="FN77" s="1">
        <v>89</v>
      </c>
      <c r="FO77" s="1">
        <v>90</v>
      </c>
      <c r="FP77" s="614">
        <v>43153</v>
      </c>
      <c r="FQ77" s="614">
        <v>3563</v>
      </c>
      <c r="FR77" s="1">
        <v>0</v>
      </c>
      <c r="FS77" s="1">
        <v>0</v>
      </c>
      <c r="FT77" s="614">
        <v>11162</v>
      </c>
      <c r="FU77" s="614">
        <v>3168</v>
      </c>
      <c r="FV77" s="1">
        <v>997</v>
      </c>
      <c r="FX77" s="614">
        <v>29733</v>
      </c>
      <c r="FY77" s="614">
        <v>2815</v>
      </c>
      <c r="FZ77" s="1">
        <v>284</v>
      </c>
      <c r="GF77" s="1">
        <v>0</v>
      </c>
      <c r="GG77" s="1">
        <v>0</v>
      </c>
      <c r="GH77" s="1">
        <v>0</v>
      </c>
      <c r="GI77" s="1">
        <v>0</v>
      </c>
      <c r="GJ77" s="614">
        <v>84048</v>
      </c>
      <c r="GK77" s="614">
        <v>9546</v>
      </c>
      <c r="GL77" s="614">
        <v>1281</v>
      </c>
      <c r="GM77" s="1">
        <v>0</v>
      </c>
      <c r="GN77" s="1">
        <v>14</v>
      </c>
      <c r="GP77" s="614">
        <v>36250</v>
      </c>
      <c r="GQ77" s="614">
        <v>4168</v>
      </c>
      <c r="GR77" s="614">
        <v>45262</v>
      </c>
      <c r="GS77" s="614">
        <v>8873</v>
      </c>
      <c r="GT77" s="1">
        <v>189</v>
      </c>
      <c r="GU77" s="614">
        <v>4879</v>
      </c>
      <c r="GV77" s="614">
        <v>45123</v>
      </c>
      <c r="GW77" s="614">
        <v>4357</v>
      </c>
      <c r="GX77" s="614">
        <v>50141</v>
      </c>
      <c r="GY77" s="614">
        <v>99621</v>
      </c>
      <c r="GZ77" s="1">
        <v>0</v>
      </c>
      <c r="HA77" s="614">
        <v>99621</v>
      </c>
      <c r="HB77" s="614">
        <v>1271</v>
      </c>
      <c r="HC77" s="614">
        <v>19065</v>
      </c>
      <c r="HD77" s="1">
        <v>0</v>
      </c>
      <c r="HE77" s="1">
        <v>0</v>
      </c>
      <c r="HF77" s="614">
        <v>20336</v>
      </c>
      <c r="HG77" s="614">
        <v>119957</v>
      </c>
      <c r="HH77" s="1">
        <v>37</v>
      </c>
      <c r="HI77" s="614">
        <v>2996</v>
      </c>
      <c r="HJ77" s="614">
        <v>3033</v>
      </c>
      <c r="HK77" s="1">
        <v>3</v>
      </c>
      <c r="HL77" s="1">
        <v>860</v>
      </c>
      <c r="HM77" s="1">
        <v>863</v>
      </c>
      <c r="HN77" s="1">
        <v>0</v>
      </c>
      <c r="HO77" s="1">
        <v>7</v>
      </c>
      <c r="HP77" s="1">
        <v>7</v>
      </c>
      <c r="HQ77" s="1">
        <v>0</v>
      </c>
      <c r="HR77" s="614">
        <v>3903</v>
      </c>
      <c r="HS77" s="614">
        <v>1374</v>
      </c>
      <c r="HT77" s="1">
        <v>0</v>
      </c>
      <c r="HU77" s="614">
        <v>1374</v>
      </c>
      <c r="HV77" s="614">
        <v>5277</v>
      </c>
      <c r="HW77" s="614">
        <v>2134</v>
      </c>
      <c r="HX77" s="614">
        <v>21206</v>
      </c>
      <c r="HY77" s="614">
        <v>123860</v>
      </c>
      <c r="HZ77" s="614">
        <v>123860</v>
      </c>
      <c r="IA77" s="614">
        <v>125234</v>
      </c>
      <c r="IB77" s="614">
        <v>59221</v>
      </c>
      <c r="IC77" s="1">
        <v>18</v>
      </c>
      <c r="IF77" s="1">
        <v>1</v>
      </c>
      <c r="IG77" s="110">
        <v>2.9000000000000001E-2</v>
      </c>
      <c r="IH77" s="110">
        <v>5.0000000000000001E-4</v>
      </c>
      <c r="II77" s="110">
        <v>0.43690000000000001</v>
      </c>
      <c r="IJ77" s="110">
        <v>0</v>
      </c>
      <c r="IK77" s="110">
        <v>0.38700000000000001</v>
      </c>
      <c r="IL77" s="110">
        <v>4.0000000000000002E-4</v>
      </c>
      <c r="IM77" s="110">
        <v>0.53480000000000005</v>
      </c>
      <c r="IN77" s="110">
        <v>4.82E-2</v>
      </c>
      <c r="IO77" s="110">
        <v>0.47810000000000002</v>
      </c>
      <c r="IP77" s="110">
        <v>0.56269999999999998</v>
      </c>
      <c r="IQ77" s="110">
        <v>0.96850000000000003</v>
      </c>
      <c r="IR77" s="110">
        <v>3.15E-2</v>
      </c>
      <c r="IS77" s="614">
        <v>13102</v>
      </c>
      <c r="IT77" s="614">
        <v>4282</v>
      </c>
      <c r="IU77" s="614">
        <v>17384</v>
      </c>
      <c r="IV77" s="110">
        <v>0.13170000000000001</v>
      </c>
      <c r="IW77" s="614">
        <v>130319</v>
      </c>
      <c r="IY77" s="1">
        <v>58</v>
      </c>
      <c r="IZ77" s="1">
        <v>8</v>
      </c>
      <c r="JA77" s="1">
        <v>392</v>
      </c>
      <c r="JB77" s="1">
        <v>3</v>
      </c>
      <c r="JC77" s="1">
        <v>15</v>
      </c>
      <c r="JD77" s="1">
        <v>79</v>
      </c>
      <c r="JE77" s="1">
        <v>61</v>
      </c>
      <c r="JF77" s="1">
        <v>23</v>
      </c>
      <c r="JG77" s="1">
        <v>471</v>
      </c>
      <c r="JH77" s="1">
        <v>555</v>
      </c>
      <c r="JI77" s="1">
        <v>458</v>
      </c>
      <c r="JJ77" s="1">
        <v>97</v>
      </c>
      <c r="JK77" s="1">
        <v>4</v>
      </c>
      <c r="JL77" s="1">
        <v>250</v>
      </c>
      <c r="JM77" s="1">
        <v>13</v>
      </c>
      <c r="JN77" s="1">
        <v>40</v>
      </c>
      <c r="JO77" s="1">
        <v>317</v>
      </c>
      <c r="JP77" s="614">
        <v>4577</v>
      </c>
      <c r="JQ77" s="1">
        <v>31</v>
      </c>
      <c r="JR77" s="1">
        <v>463</v>
      </c>
      <c r="JS77" s="1">
        <v>8</v>
      </c>
      <c r="JT77" s="1">
        <v>72</v>
      </c>
      <c r="JU77" s="1">
        <v>957</v>
      </c>
      <c r="JV77" s="1">
        <v>147</v>
      </c>
      <c r="JW77" s="614">
        <v>6842</v>
      </c>
      <c r="JX77" s="1">
        <v>0</v>
      </c>
      <c r="JY77" s="1">
        <v>192</v>
      </c>
      <c r="JZ77" s="614">
        <v>3128</v>
      </c>
      <c r="KA77" s="1">
        <v>957</v>
      </c>
      <c r="KB77" s="1">
        <v>339</v>
      </c>
      <c r="KC77" s="614">
        <v>9970</v>
      </c>
      <c r="KD77" s="614">
        <v>11266</v>
      </c>
      <c r="KE77" s="614">
        <v>7946</v>
      </c>
      <c r="KF77" s="614">
        <v>3320</v>
      </c>
      <c r="KG77" s="1">
        <v>20.3</v>
      </c>
      <c r="KH77" s="1">
        <v>15.69</v>
      </c>
      <c r="KI77" s="1">
        <v>21.17</v>
      </c>
      <c r="KJ77" s="1">
        <v>0.08</v>
      </c>
      <c r="KK77" s="1">
        <v>0.88</v>
      </c>
      <c r="KL77" s="1">
        <v>0.11</v>
      </c>
      <c r="KM77" s="1">
        <v>0.04</v>
      </c>
      <c r="KN77" s="1">
        <v>0.85</v>
      </c>
      <c r="KO77" s="1">
        <v>0.83</v>
      </c>
      <c r="KP77" s="1">
        <v>0.17</v>
      </c>
      <c r="KQ77" s="1">
        <v>0.03</v>
      </c>
      <c r="KR77" s="1">
        <v>14.74</v>
      </c>
      <c r="KS77" s="614">
        <v>18382</v>
      </c>
      <c r="KU77" s="1">
        <v>103</v>
      </c>
      <c r="KW77" s="1">
        <v>12</v>
      </c>
      <c r="KX77" s="1">
        <v>165</v>
      </c>
      <c r="KY77" s="1">
        <v>22</v>
      </c>
      <c r="KZ77" s="1">
        <v>64</v>
      </c>
      <c r="LA77" s="614">
        <v>37511</v>
      </c>
      <c r="LC77" s="614">
        <v>50158</v>
      </c>
      <c r="LD77" s="614">
        <v>15856</v>
      </c>
      <c r="LG77" s="1" t="s">
        <v>140</v>
      </c>
      <c r="LH77" s="1" t="s">
        <v>193</v>
      </c>
      <c r="LI77" s="1" t="s">
        <v>2159</v>
      </c>
      <c r="LJ77" s="1" t="s">
        <v>2160</v>
      </c>
      <c r="LK77" s="1">
        <v>28359</v>
      </c>
      <c r="LL77" s="1">
        <v>988</v>
      </c>
      <c r="LM77" s="1" t="s">
        <v>2161</v>
      </c>
      <c r="LN77" s="1" t="s">
        <v>2160</v>
      </c>
      <c r="LO77" s="1">
        <v>28358</v>
      </c>
      <c r="LP77" s="1">
        <v>1111</v>
      </c>
      <c r="LQ77" s="1" t="s">
        <v>2162</v>
      </c>
      <c r="LR77" s="1">
        <v>9107384859</v>
      </c>
      <c r="LS77" s="1">
        <v>9107398321</v>
      </c>
      <c r="LT77" s="614">
        <v>38136</v>
      </c>
      <c r="LU77" s="1">
        <v>20.329999999999998</v>
      </c>
      <c r="LW77" s="614">
        <v>11766</v>
      </c>
      <c r="LX77" s="1">
        <v>52</v>
      </c>
      <c r="MA77" s="1">
        <v>2</v>
      </c>
      <c r="MB77" s="1" t="s">
        <v>2168</v>
      </c>
      <c r="MC77" s="1">
        <v>0</v>
      </c>
      <c r="MD77" s="1" t="s">
        <v>1360</v>
      </c>
      <c r="ME77" s="1">
        <v>100</v>
      </c>
      <c r="MF77" s="1">
        <v>10</v>
      </c>
    </row>
    <row r="78" spans="1:344" x14ac:dyDescent="0.3">
      <c r="A78" s="1" t="s">
        <v>143</v>
      </c>
      <c r="B78" s="1" t="s">
        <v>2169</v>
      </c>
      <c r="C78" s="1" t="s">
        <v>1338</v>
      </c>
      <c r="D78" s="1" t="s">
        <v>1339</v>
      </c>
      <c r="E78" s="1" t="s">
        <v>1387</v>
      </c>
      <c r="F78" s="1" t="s">
        <v>1341</v>
      </c>
      <c r="G78" s="1" t="s">
        <v>1342</v>
      </c>
      <c r="H78" s="1" t="s">
        <v>1343</v>
      </c>
      <c r="I78" s="614">
        <v>91790</v>
      </c>
      <c r="J78" s="1" t="s">
        <v>1433</v>
      </c>
      <c r="K78" s="1">
        <v>882</v>
      </c>
      <c r="L78" s="1">
        <v>149</v>
      </c>
      <c r="M78" s="1">
        <v>113</v>
      </c>
      <c r="N78" s="1">
        <v>13</v>
      </c>
      <c r="O78" s="614">
        <v>2959</v>
      </c>
      <c r="P78" s="1">
        <v>290</v>
      </c>
      <c r="Q78" s="614">
        <v>21955</v>
      </c>
      <c r="R78" s="614">
        <v>3412</v>
      </c>
      <c r="S78" s="614">
        <v>109200</v>
      </c>
      <c r="T78" s="614">
        <v>20400</v>
      </c>
      <c r="W78" s="1">
        <v>1</v>
      </c>
      <c r="X78" s="1" t="s">
        <v>2170</v>
      </c>
      <c r="Y78" s="1" t="s">
        <v>2171</v>
      </c>
      <c r="Z78" s="1">
        <v>27288</v>
      </c>
      <c r="AA78" s="1">
        <v>4997</v>
      </c>
      <c r="AB78" s="1" t="s">
        <v>2170</v>
      </c>
      <c r="AC78" s="1" t="s">
        <v>2171</v>
      </c>
      <c r="AD78" s="1">
        <v>27288</v>
      </c>
      <c r="AE78" s="1">
        <v>2</v>
      </c>
      <c r="AF78" s="1" t="s">
        <v>142</v>
      </c>
      <c r="AH78" s="1" t="s">
        <v>6</v>
      </c>
      <c r="AI78" s="1" t="s">
        <v>2172</v>
      </c>
      <c r="AJ78" s="1" t="s">
        <v>2173</v>
      </c>
      <c r="AK78" s="1" t="s">
        <v>2174</v>
      </c>
      <c r="AL78" s="1" t="s">
        <v>2175</v>
      </c>
      <c r="AM78" s="1" t="s">
        <v>2176</v>
      </c>
      <c r="AN78" s="1" t="s">
        <v>2177</v>
      </c>
      <c r="AO78" s="1" t="s">
        <v>1410</v>
      </c>
      <c r="AP78" s="1" t="s">
        <v>2174</v>
      </c>
      <c r="AQ78" s="1" t="s">
        <v>2175</v>
      </c>
      <c r="AR78" s="1" t="s">
        <v>2178</v>
      </c>
      <c r="AS78" s="1" t="s">
        <v>2179</v>
      </c>
      <c r="AT78" s="1">
        <v>0</v>
      </c>
      <c r="AU78" s="1">
        <v>0</v>
      </c>
      <c r="AV78" s="1">
        <v>0</v>
      </c>
      <c r="AW78" s="616">
        <v>42917</v>
      </c>
      <c r="AX78" s="616">
        <v>43281</v>
      </c>
      <c r="AY78" s="1">
        <v>0</v>
      </c>
      <c r="AZ78" s="1">
        <v>4</v>
      </c>
      <c r="BA78" s="1">
        <v>1</v>
      </c>
      <c r="BB78" s="1">
        <v>1</v>
      </c>
      <c r="BC78" s="1">
        <v>6</v>
      </c>
      <c r="BE78" s="614">
        <v>12324</v>
      </c>
      <c r="BF78" s="1">
        <v>8</v>
      </c>
      <c r="BG78" s="1">
        <v>0</v>
      </c>
      <c r="BH78" s="1">
        <v>8</v>
      </c>
      <c r="BI78" s="1">
        <v>20.3</v>
      </c>
      <c r="BJ78" s="1">
        <v>28.3</v>
      </c>
      <c r="BK78" s="110">
        <v>0.28270000000000001</v>
      </c>
      <c r="BL78" s="1">
        <v>0</v>
      </c>
      <c r="BM78" s="615">
        <v>72209</v>
      </c>
      <c r="BP78" s="1">
        <v>0</v>
      </c>
      <c r="BQ78" s="615">
        <v>44708</v>
      </c>
      <c r="BR78" s="615">
        <v>71532</v>
      </c>
      <c r="BS78" s="615">
        <v>58120</v>
      </c>
      <c r="BU78" s="615">
        <v>40551</v>
      </c>
      <c r="BV78" s="615">
        <v>64882</v>
      </c>
      <c r="BW78" s="615">
        <v>52716</v>
      </c>
      <c r="BY78" s="615">
        <v>40551</v>
      </c>
      <c r="BZ78" s="615">
        <v>64882</v>
      </c>
      <c r="CA78" s="614">
        <v>52716</v>
      </c>
      <c r="CC78" s="615">
        <v>0</v>
      </c>
      <c r="CD78" s="615">
        <v>0</v>
      </c>
      <c r="CE78" s="615">
        <v>0</v>
      </c>
      <c r="CG78" s="615">
        <v>0</v>
      </c>
      <c r="CH78" s="615">
        <v>0</v>
      </c>
      <c r="CI78" s="1">
        <v>0</v>
      </c>
      <c r="CK78" s="615">
        <v>0</v>
      </c>
      <c r="CL78" s="615">
        <v>0</v>
      </c>
      <c r="CM78" s="615">
        <v>0</v>
      </c>
      <c r="CN78" s="615">
        <v>40551</v>
      </c>
      <c r="CO78" s="615">
        <v>64882</v>
      </c>
      <c r="CP78" s="615">
        <v>52717</v>
      </c>
      <c r="CR78" s="615">
        <v>40551</v>
      </c>
      <c r="CS78" s="615">
        <v>64882</v>
      </c>
      <c r="CT78" s="615">
        <v>52717</v>
      </c>
      <c r="CV78" s="615">
        <v>0</v>
      </c>
      <c r="CW78" s="615">
        <v>0</v>
      </c>
      <c r="CX78" s="615">
        <v>0</v>
      </c>
      <c r="CZ78" s="615">
        <v>0</v>
      </c>
      <c r="DA78" s="615">
        <v>0</v>
      </c>
      <c r="DB78" s="615">
        <v>0</v>
      </c>
      <c r="DD78" s="615">
        <v>0</v>
      </c>
      <c r="DE78" s="615">
        <v>0</v>
      </c>
      <c r="DF78" s="615">
        <v>0</v>
      </c>
      <c r="DG78" s="615">
        <v>31773</v>
      </c>
      <c r="DH78" s="615">
        <v>50837</v>
      </c>
      <c r="DI78" s="615">
        <v>41305</v>
      </c>
      <c r="DK78" s="615">
        <v>26140</v>
      </c>
      <c r="DL78" s="615">
        <v>41823</v>
      </c>
      <c r="DM78" s="615">
        <v>33982</v>
      </c>
      <c r="DO78" s="615">
        <v>0</v>
      </c>
      <c r="DP78" s="615">
        <v>0</v>
      </c>
      <c r="DQ78" s="615">
        <v>0</v>
      </c>
      <c r="DR78" s="615">
        <v>2600</v>
      </c>
      <c r="DS78" s="615">
        <v>1567098</v>
      </c>
      <c r="DT78" s="615">
        <v>1569698</v>
      </c>
      <c r="DU78" s="615">
        <v>145615</v>
      </c>
      <c r="DV78" s="615">
        <v>0</v>
      </c>
      <c r="DW78" s="615">
        <v>145615</v>
      </c>
      <c r="DX78" s="615">
        <v>0</v>
      </c>
      <c r="DY78" s="615">
        <v>0</v>
      </c>
      <c r="DZ78" s="615">
        <v>0</v>
      </c>
      <c r="EA78" s="615">
        <v>130775</v>
      </c>
      <c r="EB78" s="615">
        <v>1846088</v>
      </c>
      <c r="EC78" s="615">
        <v>1021392</v>
      </c>
      <c r="ED78" s="615">
        <v>351458</v>
      </c>
      <c r="EE78" s="615">
        <v>1372850</v>
      </c>
      <c r="EF78" s="615">
        <v>178556</v>
      </c>
      <c r="EG78" s="615">
        <v>16238</v>
      </c>
      <c r="EH78" s="615">
        <v>10340</v>
      </c>
      <c r="EI78" s="615">
        <v>205134</v>
      </c>
      <c r="EJ78" s="615">
        <v>268104</v>
      </c>
      <c r="EK78" s="615">
        <v>1846088</v>
      </c>
      <c r="EL78" s="615">
        <v>0</v>
      </c>
      <c r="EM78" s="110">
        <v>0</v>
      </c>
      <c r="EN78" s="615">
        <v>68888</v>
      </c>
      <c r="EO78" s="615">
        <v>0</v>
      </c>
      <c r="EP78" s="615">
        <v>100000</v>
      </c>
      <c r="EQ78" s="615">
        <v>0</v>
      </c>
      <c r="ER78" s="615">
        <v>168888</v>
      </c>
      <c r="ES78" s="615">
        <v>168888</v>
      </c>
      <c r="ET78" s="614">
        <v>24030</v>
      </c>
      <c r="EU78" s="614">
        <v>336043</v>
      </c>
      <c r="EV78" s="614">
        <v>93580</v>
      </c>
      <c r="EW78" s="614">
        <v>8313</v>
      </c>
      <c r="EX78" s="614">
        <v>38586</v>
      </c>
      <c r="EY78" s="614">
        <v>77262</v>
      </c>
      <c r="EZ78" s="614">
        <v>1884</v>
      </c>
      <c r="FA78" s="614">
        <v>23411</v>
      </c>
      <c r="FB78" s="614">
        <v>170842</v>
      </c>
      <c r="FC78" s="614">
        <v>10197</v>
      </c>
      <c r="FD78" s="614">
        <v>61997</v>
      </c>
      <c r="FE78" s="614">
        <v>243036</v>
      </c>
      <c r="FF78" s="614">
        <v>4833</v>
      </c>
      <c r="FG78" s="1">
        <v>198</v>
      </c>
      <c r="FI78" s="614">
        <v>243036</v>
      </c>
      <c r="FJ78" s="614">
        <v>7105</v>
      </c>
      <c r="FK78" s="614">
        <v>12675</v>
      </c>
      <c r="FL78" s="1">
        <v>566</v>
      </c>
      <c r="FM78" s="1">
        <v>3</v>
      </c>
      <c r="FN78" s="1">
        <v>89</v>
      </c>
      <c r="FO78" s="1">
        <v>92</v>
      </c>
      <c r="FP78" s="614">
        <v>43153</v>
      </c>
      <c r="FQ78" s="614">
        <v>3563</v>
      </c>
      <c r="FR78" s="1">
        <v>0</v>
      </c>
      <c r="FS78" s="1">
        <v>0</v>
      </c>
      <c r="FT78" s="614">
        <v>11162</v>
      </c>
      <c r="FU78" s="614">
        <v>3168</v>
      </c>
      <c r="FV78" s="1">
        <v>997</v>
      </c>
      <c r="GA78" s="1">
        <v>-1</v>
      </c>
      <c r="GF78" s="614">
        <v>4034</v>
      </c>
      <c r="GG78" s="1">
        <v>687</v>
      </c>
      <c r="GH78" s="1">
        <v>0</v>
      </c>
      <c r="GI78" s="1">
        <v>775</v>
      </c>
      <c r="GJ78" s="614">
        <v>58349</v>
      </c>
      <c r="GK78" s="614">
        <v>7418</v>
      </c>
      <c r="GL78" s="1">
        <v>997</v>
      </c>
      <c r="GM78" s="1">
        <v>774</v>
      </c>
      <c r="GN78" s="1">
        <v>46</v>
      </c>
      <c r="GP78" s="614">
        <v>113073</v>
      </c>
      <c r="GQ78" s="614">
        <v>10027</v>
      </c>
      <c r="GR78" s="614">
        <v>55679</v>
      </c>
      <c r="GS78" s="614">
        <v>26250</v>
      </c>
      <c r="GT78" s="1">
        <v>798</v>
      </c>
      <c r="GU78" s="614">
        <v>11307</v>
      </c>
      <c r="GV78" s="614">
        <v>139323</v>
      </c>
      <c r="GW78" s="614">
        <v>10825</v>
      </c>
      <c r="GX78" s="614">
        <v>66986</v>
      </c>
      <c r="GY78" s="614">
        <v>217134</v>
      </c>
      <c r="GZ78" s="614">
        <v>3196</v>
      </c>
      <c r="HA78" s="614">
        <v>221714</v>
      </c>
      <c r="HB78" s="614">
        <v>10405</v>
      </c>
      <c r="HC78" s="614">
        <v>61463</v>
      </c>
      <c r="HD78" s="614">
        <v>1384</v>
      </c>
      <c r="HE78" s="1">
        <v>141</v>
      </c>
      <c r="HF78" s="614">
        <v>72009</v>
      </c>
      <c r="HG78" s="614">
        <v>293723</v>
      </c>
      <c r="HH78" s="1">
        <v>191</v>
      </c>
      <c r="HI78" s="1">
        <v>913</v>
      </c>
      <c r="HJ78" s="614">
        <v>1104</v>
      </c>
      <c r="HK78" s="1">
        <v>175</v>
      </c>
      <c r="HL78" s="1">
        <v>251</v>
      </c>
      <c r="HM78" s="1">
        <v>426</v>
      </c>
      <c r="HN78" s="1">
        <v>0</v>
      </c>
      <c r="HO78" s="1">
        <v>45</v>
      </c>
      <c r="HP78" s="1">
        <v>45</v>
      </c>
      <c r="HQ78" s="1">
        <v>775</v>
      </c>
      <c r="HR78" s="614">
        <v>2350</v>
      </c>
      <c r="HS78" s="614">
        <v>10998</v>
      </c>
      <c r="HT78" s="614">
        <v>11455</v>
      </c>
      <c r="HU78" s="614">
        <v>22453</v>
      </c>
      <c r="HV78" s="614">
        <v>24803</v>
      </c>
      <c r="HW78" s="614">
        <v>10831</v>
      </c>
      <c r="HX78" s="614">
        <v>72339</v>
      </c>
      <c r="HY78" s="614">
        <v>296073</v>
      </c>
      <c r="HZ78" s="614">
        <v>296073</v>
      </c>
      <c r="IA78" s="614">
        <v>318526</v>
      </c>
      <c r="IB78" s="614">
        <v>85883</v>
      </c>
      <c r="IC78" s="614">
        <v>2941</v>
      </c>
      <c r="IF78" s="1">
        <v>2</v>
      </c>
      <c r="IG78" s="110">
        <v>4.07E-2</v>
      </c>
      <c r="IH78" s="110">
        <v>5.9999999999999995E-4</v>
      </c>
      <c r="II78" s="110">
        <v>0.20100000000000001</v>
      </c>
      <c r="IJ78" s="110">
        <v>0</v>
      </c>
      <c r="IK78" s="110">
        <v>0.1736</v>
      </c>
      <c r="IL78" s="110">
        <v>2.9999999999999997E-4</v>
      </c>
      <c r="IM78" s="110">
        <v>0.72319999999999995</v>
      </c>
      <c r="IN78" s="110">
        <v>4.3200000000000002E-2</v>
      </c>
      <c r="IO78" s="110">
        <v>0.29010000000000002</v>
      </c>
      <c r="IP78" s="110">
        <v>0.79869999999999997</v>
      </c>
      <c r="IQ78" s="110">
        <v>0.99209999999999998</v>
      </c>
      <c r="IR78" s="110">
        <v>7.9000000000000008E-3</v>
      </c>
      <c r="IS78" s="614">
        <v>35522</v>
      </c>
      <c r="IT78" s="614">
        <v>21367</v>
      </c>
      <c r="IU78" s="614">
        <v>56889</v>
      </c>
      <c r="IV78" s="110">
        <v>0.61980000000000002</v>
      </c>
      <c r="IW78" s="614">
        <v>401298</v>
      </c>
      <c r="IY78" s="1">
        <v>256</v>
      </c>
      <c r="IZ78" s="1">
        <v>75</v>
      </c>
      <c r="JA78" s="1">
        <v>477</v>
      </c>
      <c r="JB78" s="1">
        <v>54</v>
      </c>
      <c r="JC78" s="1">
        <v>3</v>
      </c>
      <c r="JD78" s="1">
        <v>59</v>
      </c>
      <c r="JE78" s="1">
        <v>310</v>
      </c>
      <c r="JF78" s="1">
        <v>78</v>
      </c>
      <c r="JG78" s="1">
        <v>536</v>
      </c>
      <c r="JH78" s="1">
        <v>924</v>
      </c>
      <c r="JI78" s="1">
        <v>808</v>
      </c>
      <c r="JJ78" s="1">
        <v>116</v>
      </c>
      <c r="JK78" s="1">
        <v>132</v>
      </c>
      <c r="JL78" s="1">
        <v>306</v>
      </c>
      <c r="JM78" s="1">
        <v>488</v>
      </c>
      <c r="JN78" s="614">
        <v>8471</v>
      </c>
      <c r="JO78" s="1">
        <v>433</v>
      </c>
      <c r="JP78" s="614">
        <v>9031</v>
      </c>
      <c r="JQ78" s="1">
        <v>55</v>
      </c>
      <c r="JR78" s="1">
        <v>223</v>
      </c>
      <c r="JS78" s="1">
        <v>508</v>
      </c>
      <c r="JT78" s="614">
        <v>10050</v>
      </c>
      <c r="JU78" s="614">
        <v>3226</v>
      </c>
      <c r="JV78" s="1">
        <v>649</v>
      </c>
      <c r="JW78" s="614">
        <v>8619</v>
      </c>
      <c r="JX78" s="1">
        <v>687</v>
      </c>
      <c r="JY78" s="1">
        <v>12</v>
      </c>
      <c r="JZ78" s="614">
        <v>1832</v>
      </c>
      <c r="KA78" s="614">
        <v>3913</v>
      </c>
      <c r="KB78" s="1">
        <v>661</v>
      </c>
      <c r="KC78" s="614">
        <v>10451</v>
      </c>
      <c r="KD78" s="614">
        <v>15025</v>
      </c>
      <c r="KE78" s="614">
        <v>12494</v>
      </c>
      <c r="KF78" s="614">
        <v>2531</v>
      </c>
      <c r="KG78" s="1">
        <v>16.260000000000002</v>
      </c>
      <c r="KH78" s="1">
        <v>12.62</v>
      </c>
      <c r="KI78" s="1">
        <v>19.5</v>
      </c>
      <c r="KJ78" s="1">
        <v>0.26</v>
      </c>
      <c r="KK78" s="1">
        <v>0.7</v>
      </c>
      <c r="KL78" s="1">
        <v>0.34</v>
      </c>
      <c r="KM78" s="1">
        <v>0.08</v>
      </c>
      <c r="KN78" s="1">
        <v>0.57999999999999996</v>
      </c>
      <c r="KO78" s="1">
        <v>0.87</v>
      </c>
      <c r="KP78" s="1">
        <v>0.13</v>
      </c>
      <c r="KQ78" s="1">
        <v>0.04</v>
      </c>
      <c r="KR78" s="1">
        <v>8.4700000000000006</v>
      </c>
      <c r="KS78" s="614">
        <v>83200</v>
      </c>
      <c r="KU78" s="614">
        <v>2033</v>
      </c>
      <c r="KV78" s="614">
        <v>10319</v>
      </c>
      <c r="KW78" s="614">
        <v>18065</v>
      </c>
      <c r="KX78" s="614">
        <v>13848</v>
      </c>
      <c r="KY78" s="1">
        <v>33</v>
      </c>
      <c r="KZ78" s="1">
        <v>93</v>
      </c>
      <c r="LA78" s="614">
        <v>109737</v>
      </c>
      <c r="LC78" s="1">
        <v>0</v>
      </c>
      <c r="LD78" s="1">
        <v>0</v>
      </c>
      <c r="LG78" s="1" t="s">
        <v>2180</v>
      </c>
      <c r="LH78" s="1" t="s">
        <v>1374</v>
      </c>
      <c r="LI78" s="1" t="s">
        <v>2181</v>
      </c>
      <c r="LJ78" s="1" t="s">
        <v>2171</v>
      </c>
      <c r="LK78" s="1">
        <v>27288</v>
      </c>
      <c r="LL78" s="1">
        <v>5298</v>
      </c>
      <c r="LM78" s="1" t="s">
        <v>2181</v>
      </c>
      <c r="LN78" s="1" t="s">
        <v>2171</v>
      </c>
      <c r="LO78" s="1">
        <v>27288</v>
      </c>
      <c r="LP78" s="1">
        <v>5298</v>
      </c>
      <c r="LQ78" s="1" t="s">
        <v>2172</v>
      </c>
      <c r="LR78" s="1">
        <v>3366233168</v>
      </c>
      <c r="LS78" s="1">
        <v>3366231171</v>
      </c>
      <c r="LT78" s="614">
        <v>49690</v>
      </c>
      <c r="LU78" s="1">
        <v>29.93</v>
      </c>
      <c r="LW78" s="614">
        <v>12324</v>
      </c>
      <c r="LX78" s="1">
        <v>52</v>
      </c>
      <c r="MA78" s="1">
        <v>3</v>
      </c>
      <c r="MB78" s="1" t="s">
        <v>2182</v>
      </c>
      <c r="MC78" s="1">
        <v>0</v>
      </c>
      <c r="MD78" s="1" t="s">
        <v>1400</v>
      </c>
      <c r="ME78" s="1">
        <v>94.13</v>
      </c>
      <c r="MF78" s="1">
        <v>68.41</v>
      </c>
    </row>
    <row r="79" spans="1:344" x14ac:dyDescent="0.3">
      <c r="A79" s="1" t="s">
        <v>145</v>
      </c>
      <c r="B79" s="1" t="s">
        <v>2183</v>
      </c>
      <c r="C79" s="1" t="s">
        <v>1338</v>
      </c>
      <c r="D79" s="1" t="s">
        <v>1339</v>
      </c>
      <c r="E79" s="1" t="s">
        <v>1340</v>
      </c>
      <c r="F79" s="1" t="s">
        <v>1341</v>
      </c>
      <c r="G79" s="1" t="s">
        <v>1342</v>
      </c>
      <c r="H79" s="1" t="s">
        <v>1343</v>
      </c>
      <c r="I79" s="614">
        <v>141917</v>
      </c>
      <c r="J79" s="1" t="s">
        <v>1344</v>
      </c>
      <c r="K79" s="614">
        <v>9277</v>
      </c>
      <c r="L79" s="614">
        <v>11218</v>
      </c>
      <c r="M79" s="1">
        <v>111</v>
      </c>
      <c r="N79" s="1">
        <v>22</v>
      </c>
      <c r="O79" s="614">
        <v>7964</v>
      </c>
      <c r="P79" s="1">
        <v>272</v>
      </c>
      <c r="Q79" s="614">
        <v>46151</v>
      </c>
      <c r="R79" s="614">
        <v>7369</v>
      </c>
      <c r="S79" s="614">
        <v>548520</v>
      </c>
      <c r="T79" s="614">
        <v>477329</v>
      </c>
      <c r="W79" s="1">
        <v>2</v>
      </c>
      <c r="X79" s="1" t="s">
        <v>2184</v>
      </c>
      <c r="Y79" s="1" t="s">
        <v>2185</v>
      </c>
      <c r="Z79" s="1">
        <v>28144</v>
      </c>
      <c r="AA79" s="1">
        <v>4935</v>
      </c>
      <c r="AB79" s="1" t="s">
        <v>2184</v>
      </c>
      <c r="AC79" s="1" t="s">
        <v>2185</v>
      </c>
      <c r="AD79" s="1">
        <v>28144</v>
      </c>
      <c r="AE79" s="1">
        <v>2</v>
      </c>
      <c r="AF79" s="1" t="s">
        <v>144</v>
      </c>
      <c r="AH79" s="1" t="s">
        <v>6</v>
      </c>
      <c r="AI79" s="1" t="s">
        <v>2186</v>
      </c>
      <c r="AJ79" s="1" t="s">
        <v>2187</v>
      </c>
      <c r="AK79" s="1" t="s">
        <v>2188</v>
      </c>
      <c r="AL79" s="1" t="s">
        <v>2189</v>
      </c>
      <c r="AM79" s="1" t="s">
        <v>2190</v>
      </c>
      <c r="AN79" s="1" t="s">
        <v>2191</v>
      </c>
      <c r="AO79" s="1" t="s">
        <v>2192</v>
      </c>
      <c r="AP79" s="1" t="s">
        <v>2193</v>
      </c>
      <c r="AQ79" s="1" t="s">
        <v>2194</v>
      </c>
      <c r="AR79" s="1" t="s">
        <v>2195</v>
      </c>
      <c r="AS79" s="1" t="s">
        <v>2196</v>
      </c>
      <c r="AT79" s="1">
        <v>0</v>
      </c>
      <c r="AU79" s="1">
        <v>0</v>
      </c>
      <c r="AV79" s="1">
        <v>0</v>
      </c>
      <c r="AW79" s="616">
        <v>42917</v>
      </c>
      <c r="AX79" s="616">
        <v>43281</v>
      </c>
      <c r="AY79" s="1">
        <v>1</v>
      </c>
      <c r="AZ79" s="1">
        <v>2</v>
      </c>
      <c r="BA79" s="1">
        <v>1</v>
      </c>
      <c r="BB79" s="1">
        <v>1</v>
      </c>
      <c r="BC79" s="1">
        <v>5</v>
      </c>
      <c r="BE79" s="614">
        <v>9564</v>
      </c>
      <c r="BF79" s="1">
        <v>11.3</v>
      </c>
      <c r="BG79" s="1">
        <v>1</v>
      </c>
      <c r="BH79" s="1">
        <v>12.3</v>
      </c>
      <c r="BI79" s="1">
        <v>48</v>
      </c>
      <c r="BJ79" s="1">
        <v>60.3</v>
      </c>
      <c r="BK79" s="110">
        <v>0.18740000000000001</v>
      </c>
      <c r="BL79" s="1">
        <v>264</v>
      </c>
      <c r="BM79" s="615">
        <v>85739</v>
      </c>
      <c r="BP79" s="614">
        <v>52274</v>
      </c>
      <c r="BQ79" s="615">
        <v>43019</v>
      </c>
      <c r="BR79" s="615">
        <v>43027</v>
      </c>
      <c r="BS79" s="615">
        <v>43023</v>
      </c>
      <c r="BU79" s="615">
        <v>43307</v>
      </c>
      <c r="BV79" s="615">
        <v>43307</v>
      </c>
      <c r="BW79" s="615">
        <v>43307</v>
      </c>
      <c r="CC79" s="615">
        <v>45244</v>
      </c>
      <c r="CD79" s="615">
        <v>45244</v>
      </c>
      <c r="CE79" s="615">
        <v>45244</v>
      </c>
      <c r="CK79" s="615">
        <v>44103</v>
      </c>
      <c r="CL79" s="615">
        <v>44103</v>
      </c>
      <c r="CM79" s="615">
        <v>44103</v>
      </c>
      <c r="CN79" s="615">
        <v>39027</v>
      </c>
      <c r="CO79" s="615">
        <v>39027</v>
      </c>
      <c r="CP79" s="615">
        <v>39027</v>
      </c>
      <c r="CR79" s="615">
        <v>39027</v>
      </c>
      <c r="CS79" s="615">
        <v>43219</v>
      </c>
      <c r="CT79" s="615">
        <v>41335</v>
      </c>
      <c r="DD79" s="615">
        <v>11706</v>
      </c>
      <c r="DE79" s="615">
        <v>11706</v>
      </c>
      <c r="DF79" s="615">
        <v>11706</v>
      </c>
      <c r="DG79" s="615">
        <v>2783</v>
      </c>
      <c r="DH79" s="615">
        <v>37925</v>
      </c>
      <c r="DI79" s="615">
        <v>23696</v>
      </c>
      <c r="DK79" s="615">
        <v>4097</v>
      </c>
      <c r="DL79" s="615">
        <v>40106</v>
      </c>
      <c r="DM79" s="615">
        <v>40692</v>
      </c>
      <c r="DR79" s="615">
        <v>0</v>
      </c>
      <c r="DS79" s="615">
        <v>3445955</v>
      </c>
      <c r="DT79" s="615">
        <v>3445955</v>
      </c>
      <c r="DU79" s="615">
        <v>181306</v>
      </c>
      <c r="DV79" s="615">
        <v>0</v>
      </c>
      <c r="DW79" s="615">
        <v>181306</v>
      </c>
      <c r="DX79" s="615">
        <v>44865</v>
      </c>
      <c r="DY79" s="615">
        <v>0</v>
      </c>
      <c r="DZ79" s="615">
        <v>44865</v>
      </c>
      <c r="EA79" s="615">
        <v>151007</v>
      </c>
      <c r="EB79" s="615">
        <v>3823133</v>
      </c>
      <c r="EC79" s="615">
        <v>1524688</v>
      </c>
      <c r="ED79" s="615">
        <v>626146</v>
      </c>
      <c r="EE79" s="615">
        <v>2150834</v>
      </c>
      <c r="EF79" s="615">
        <v>212650</v>
      </c>
      <c r="EG79" s="615">
        <v>49181</v>
      </c>
      <c r="EH79" s="615">
        <v>35078</v>
      </c>
      <c r="EI79" s="615">
        <v>296909</v>
      </c>
      <c r="EJ79" s="615">
        <v>521896</v>
      </c>
      <c r="EK79" s="615">
        <v>2969639</v>
      </c>
      <c r="EL79" s="615">
        <v>853494</v>
      </c>
      <c r="EM79" s="110">
        <v>0.22320000000000001</v>
      </c>
      <c r="EN79" s="615">
        <v>8190</v>
      </c>
      <c r="EO79" s="615">
        <v>0</v>
      </c>
      <c r="EP79" s="615">
        <v>0</v>
      </c>
      <c r="EQ79" s="615">
        <v>0</v>
      </c>
      <c r="ER79" s="615">
        <v>8190</v>
      </c>
      <c r="ES79" s="615">
        <v>8190</v>
      </c>
      <c r="ET79" s="614">
        <v>42895</v>
      </c>
      <c r="EU79" s="614">
        <v>367324</v>
      </c>
      <c r="EV79" s="614">
        <v>49943</v>
      </c>
      <c r="EW79" s="614">
        <v>9457</v>
      </c>
      <c r="EX79" s="614">
        <v>48026</v>
      </c>
      <c r="EY79" s="614">
        <v>75153</v>
      </c>
      <c r="EZ79" s="614">
        <v>3215</v>
      </c>
      <c r="FA79" s="614">
        <v>24253</v>
      </c>
      <c r="FB79" s="614">
        <v>125096</v>
      </c>
      <c r="FC79" s="614">
        <v>12672</v>
      </c>
      <c r="FD79" s="614">
        <v>72279</v>
      </c>
      <c r="FE79" s="614">
        <v>210047</v>
      </c>
      <c r="FF79" s="1">
        <v>0</v>
      </c>
      <c r="FG79" s="1">
        <v>255</v>
      </c>
      <c r="FI79" s="614">
        <v>210047</v>
      </c>
      <c r="FJ79" s="614">
        <v>5666</v>
      </c>
      <c r="FK79" s="614">
        <v>13971</v>
      </c>
      <c r="FL79" s="614">
        <v>5195</v>
      </c>
      <c r="FM79" s="1">
        <v>6</v>
      </c>
      <c r="FN79" s="1">
        <v>89</v>
      </c>
      <c r="FO79" s="1">
        <v>95</v>
      </c>
      <c r="FP79" s="614">
        <v>43153</v>
      </c>
      <c r="FQ79" s="614">
        <v>3563</v>
      </c>
      <c r="FR79" s="1">
        <v>0</v>
      </c>
      <c r="FS79" s="1">
        <v>0</v>
      </c>
      <c r="FT79" s="614">
        <v>11162</v>
      </c>
      <c r="FU79" s="614">
        <v>3168</v>
      </c>
      <c r="FV79" s="1">
        <v>997</v>
      </c>
      <c r="GA79" s="1">
        <v>0</v>
      </c>
      <c r="GB79" s="614">
        <v>49784</v>
      </c>
      <c r="GC79" s="614">
        <v>18719</v>
      </c>
      <c r="GD79" s="1">
        <v>512</v>
      </c>
      <c r="GF79" s="1">
        <v>573</v>
      </c>
      <c r="GG79" s="1">
        <v>432</v>
      </c>
      <c r="GH79" s="1">
        <v>32</v>
      </c>
      <c r="GI79" s="1">
        <v>0</v>
      </c>
      <c r="GJ79" s="614">
        <v>104672</v>
      </c>
      <c r="GK79" s="614">
        <v>25882</v>
      </c>
      <c r="GL79" s="614">
        <v>1541</v>
      </c>
      <c r="GM79" s="1">
        <v>0</v>
      </c>
      <c r="GN79" s="1">
        <v>93</v>
      </c>
      <c r="GP79" s="614">
        <v>140203</v>
      </c>
      <c r="GQ79" s="614">
        <v>19340</v>
      </c>
      <c r="GR79" s="614">
        <v>131667</v>
      </c>
      <c r="GS79" s="614">
        <v>54276</v>
      </c>
      <c r="GT79" s="614">
        <v>2332</v>
      </c>
      <c r="GU79" s="614">
        <v>30895</v>
      </c>
      <c r="GV79" s="614">
        <v>194479</v>
      </c>
      <c r="GW79" s="614">
        <v>21672</v>
      </c>
      <c r="GX79" s="614">
        <v>162562</v>
      </c>
      <c r="GY79" s="614">
        <v>378713</v>
      </c>
      <c r="GZ79" s="1">
        <v>0</v>
      </c>
      <c r="HA79" s="614">
        <v>378713</v>
      </c>
      <c r="HB79" s="614">
        <v>13918</v>
      </c>
      <c r="HC79" s="614">
        <v>77081</v>
      </c>
      <c r="HD79" s="1">
        <v>0</v>
      </c>
      <c r="HE79" s="1">
        <v>101</v>
      </c>
      <c r="HF79" s="614">
        <v>91100</v>
      </c>
      <c r="HG79" s="614">
        <v>469813</v>
      </c>
      <c r="HH79" s="1">
        <v>307</v>
      </c>
      <c r="HI79" s="614">
        <v>28065</v>
      </c>
      <c r="HJ79" s="614">
        <v>28372</v>
      </c>
      <c r="HK79" s="1">
        <v>113</v>
      </c>
      <c r="HL79" s="614">
        <v>14055</v>
      </c>
      <c r="HM79" s="614">
        <v>14168</v>
      </c>
      <c r="HN79" s="1">
        <v>0</v>
      </c>
      <c r="HO79" s="1">
        <v>294</v>
      </c>
      <c r="HP79" s="1">
        <v>294</v>
      </c>
      <c r="HQ79" s="1">
        <v>0</v>
      </c>
      <c r="HR79" s="614">
        <v>42834</v>
      </c>
      <c r="HS79" s="614">
        <v>19540</v>
      </c>
      <c r="HT79" s="614">
        <v>71753</v>
      </c>
      <c r="HU79" s="614">
        <v>91293</v>
      </c>
      <c r="HV79" s="614">
        <v>134127</v>
      </c>
      <c r="HW79" s="614">
        <v>28086</v>
      </c>
      <c r="HX79" s="614">
        <v>105461</v>
      </c>
      <c r="HY79" s="614">
        <v>512647</v>
      </c>
      <c r="HZ79" s="614">
        <v>512647</v>
      </c>
      <c r="IA79" s="614">
        <v>603940</v>
      </c>
      <c r="IB79" s="614">
        <v>232258</v>
      </c>
      <c r="IC79" s="1">
        <v>78</v>
      </c>
      <c r="IF79" s="1">
        <v>1</v>
      </c>
      <c r="IG79" s="110">
        <v>4.2200000000000001E-2</v>
      </c>
      <c r="IH79" s="110">
        <v>6.9999999999999999E-4</v>
      </c>
      <c r="II79" s="110">
        <v>0.35959999999999998</v>
      </c>
      <c r="IJ79" s="110">
        <v>0</v>
      </c>
      <c r="IK79" s="110">
        <v>0.28499999999999998</v>
      </c>
      <c r="IL79" s="110">
        <v>2.9999999999999997E-4</v>
      </c>
      <c r="IM79" s="110">
        <v>0.57179999999999997</v>
      </c>
      <c r="IN79" s="110">
        <v>8.5900000000000004E-2</v>
      </c>
      <c r="IO79" s="110">
        <v>0.4531</v>
      </c>
      <c r="IP79" s="110">
        <v>0.6401</v>
      </c>
      <c r="IQ79" s="110">
        <v>0.91639999999999999</v>
      </c>
      <c r="IR79" s="110">
        <v>8.3599999999999994E-2</v>
      </c>
      <c r="IS79" s="614">
        <v>62851</v>
      </c>
      <c r="IT79" s="614">
        <v>36690</v>
      </c>
      <c r="IU79" s="614">
        <v>99541</v>
      </c>
      <c r="IV79" s="110">
        <v>0.70140000000000002</v>
      </c>
      <c r="IW79" s="614">
        <v>349393</v>
      </c>
      <c r="IY79" s="1">
        <v>179</v>
      </c>
      <c r="IZ79" s="1">
        <v>109</v>
      </c>
      <c r="JA79" s="1">
        <v>687</v>
      </c>
      <c r="JB79" s="1">
        <v>22</v>
      </c>
      <c r="JC79" s="1">
        <v>1</v>
      </c>
      <c r="JD79" s="1">
        <v>385</v>
      </c>
      <c r="JE79" s="1">
        <v>201</v>
      </c>
      <c r="JF79" s="1">
        <v>110</v>
      </c>
      <c r="JG79" s="614">
        <v>1072</v>
      </c>
      <c r="JH79" s="614">
        <v>1383</v>
      </c>
      <c r="JI79" s="1">
        <v>975</v>
      </c>
      <c r="JJ79" s="1">
        <v>408</v>
      </c>
      <c r="JK79" s="1">
        <v>3</v>
      </c>
      <c r="JL79" s="1">
        <v>16</v>
      </c>
      <c r="JM79" s="1">
        <v>8</v>
      </c>
      <c r="JN79" s="1">
        <v>35</v>
      </c>
      <c r="JO79" s="1">
        <v>696</v>
      </c>
      <c r="JP79" s="614">
        <v>13798</v>
      </c>
      <c r="JQ79" s="1">
        <v>9</v>
      </c>
      <c r="JR79" s="1">
        <v>88</v>
      </c>
      <c r="JS79" s="1">
        <v>83</v>
      </c>
      <c r="JT79" s="614">
        <v>2271</v>
      </c>
      <c r="JU79" s="614">
        <v>3346</v>
      </c>
      <c r="JV79" s="614">
        <v>1062</v>
      </c>
      <c r="JW79" s="614">
        <v>20076</v>
      </c>
      <c r="JX79" s="1">
        <v>435</v>
      </c>
      <c r="JY79" s="1">
        <v>20</v>
      </c>
      <c r="JZ79" s="614">
        <v>10940</v>
      </c>
      <c r="KA79" s="614">
        <v>3781</v>
      </c>
      <c r="KB79" s="614">
        <v>1082</v>
      </c>
      <c r="KC79" s="614">
        <v>31016</v>
      </c>
      <c r="KD79" s="614">
        <v>35879</v>
      </c>
      <c r="KE79" s="614">
        <v>24484</v>
      </c>
      <c r="KF79" s="614">
        <v>11395</v>
      </c>
      <c r="KG79" s="1">
        <v>25.94</v>
      </c>
      <c r="KH79" s="1">
        <v>18.809999999999999</v>
      </c>
      <c r="KI79" s="1">
        <v>28.93</v>
      </c>
      <c r="KJ79" s="1">
        <v>0.11</v>
      </c>
      <c r="KK79" s="1">
        <v>0.86</v>
      </c>
      <c r="KL79" s="1">
        <v>0.15</v>
      </c>
      <c r="KM79" s="1">
        <v>0.08</v>
      </c>
      <c r="KN79" s="1">
        <v>0.78</v>
      </c>
      <c r="KO79" s="1">
        <v>0.7</v>
      </c>
      <c r="KP79" s="1">
        <v>0.3</v>
      </c>
      <c r="KQ79" s="1">
        <v>0.03</v>
      </c>
      <c r="KR79" s="1">
        <v>9.84</v>
      </c>
      <c r="KS79" s="614">
        <v>91745</v>
      </c>
      <c r="KU79" s="1">
        <v>610</v>
      </c>
      <c r="KV79" s="614">
        <v>11731</v>
      </c>
      <c r="KW79" s="1">
        <v>532</v>
      </c>
      <c r="KX79" s="1">
        <v>11</v>
      </c>
      <c r="KY79" s="1">
        <v>50</v>
      </c>
      <c r="KZ79" s="1">
        <v>94</v>
      </c>
      <c r="LA79" s="614">
        <v>66215</v>
      </c>
      <c r="LC79" s="614">
        <v>149869</v>
      </c>
      <c r="LD79" s="614">
        <v>47442</v>
      </c>
      <c r="LG79" s="1" t="s">
        <v>144</v>
      </c>
      <c r="LH79" s="1" t="s">
        <v>1374</v>
      </c>
      <c r="LI79" s="1" t="s">
        <v>2184</v>
      </c>
      <c r="LJ79" s="1" t="s">
        <v>2185</v>
      </c>
      <c r="LK79" s="1">
        <v>28144</v>
      </c>
      <c r="LL79" s="1">
        <v>4935</v>
      </c>
      <c r="LM79" s="1" t="s">
        <v>2184</v>
      </c>
      <c r="LN79" s="1" t="s">
        <v>2185</v>
      </c>
      <c r="LO79" s="1">
        <v>28144</v>
      </c>
      <c r="LP79" s="1">
        <v>4935</v>
      </c>
      <c r="LQ79" s="1" t="s">
        <v>2186</v>
      </c>
      <c r="LR79" s="1">
        <v>7042168228</v>
      </c>
      <c r="LS79" s="1">
        <v>7042168237</v>
      </c>
      <c r="LT79" s="614">
        <v>77500</v>
      </c>
      <c r="LU79" s="1">
        <v>46.9</v>
      </c>
      <c r="LW79" s="614">
        <v>9564</v>
      </c>
      <c r="LX79" s="1">
        <v>52</v>
      </c>
      <c r="MA79" s="1">
        <v>1</v>
      </c>
      <c r="MB79" s="1" t="s">
        <v>2183</v>
      </c>
      <c r="MC79" s="1">
        <v>0</v>
      </c>
      <c r="MD79" s="1" t="s">
        <v>1360</v>
      </c>
      <c r="ME79" s="1">
        <v>120</v>
      </c>
      <c r="MF79" s="1">
        <v>223</v>
      </c>
    </row>
    <row r="80" spans="1:344" x14ac:dyDescent="0.3">
      <c r="A80" s="1" t="s">
        <v>147</v>
      </c>
      <c r="B80" s="1" t="s">
        <v>2197</v>
      </c>
      <c r="C80" s="1" t="s">
        <v>1338</v>
      </c>
      <c r="D80" s="1" t="s">
        <v>1339</v>
      </c>
      <c r="E80" s="1" t="s">
        <v>1340</v>
      </c>
      <c r="F80" s="1" t="s">
        <v>1341</v>
      </c>
      <c r="G80" s="1" t="s">
        <v>1342</v>
      </c>
      <c r="H80" s="1" t="s">
        <v>1343</v>
      </c>
      <c r="I80" s="614">
        <v>67796</v>
      </c>
      <c r="J80" s="1" t="s">
        <v>1344</v>
      </c>
      <c r="K80" s="1">
        <v>264</v>
      </c>
      <c r="L80" s="1">
        <v>50</v>
      </c>
      <c r="M80" s="1">
        <v>36</v>
      </c>
      <c r="N80" s="1">
        <v>21</v>
      </c>
      <c r="O80" s="1">
        <v>472</v>
      </c>
      <c r="P80" s="1">
        <v>252</v>
      </c>
      <c r="Q80" s="614">
        <v>9764</v>
      </c>
      <c r="R80" s="614">
        <v>2761</v>
      </c>
      <c r="S80" s="614">
        <v>52295</v>
      </c>
      <c r="T80" s="614">
        <v>6000</v>
      </c>
      <c r="X80" s="1" t="s">
        <v>2198</v>
      </c>
      <c r="Y80" s="1" t="s">
        <v>2199</v>
      </c>
      <c r="Z80" s="1">
        <v>28160</v>
      </c>
      <c r="AB80" s="1" t="s">
        <v>2198</v>
      </c>
      <c r="AC80" s="1" t="s">
        <v>2199</v>
      </c>
      <c r="AD80" s="1">
        <v>28160</v>
      </c>
      <c r="AE80" s="1">
        <v>2</v>
      </c>
      <c r="AF80" s="1" t="s">
        <v>146</v>
      </c>
      <c r="AH80" s="1" t="s">
        <v>6</v>
      </c>
      <c r="AI80" s="1" t="s">
        <v>2200</v>
      </c>
      <c r="AJ80" s="1" t="s">
        <v>2201</v>
      </c>
      <c r="AK80" s="1" t="s">
        <v>2202</v>
      </c>
      <c r="AL80" s="1" t="s">
        <v>2203</v>
      </c>
      <c r="AM80" s="1" t="s">
        <v>2204</v>
      </c>
      <c r="AN80" s="1" t="s">
        <v>2201</v>
      </c>
      <c r="AO80" s="1" t="s">
        <v>448</v>
      </c>
      <c r="AP80" s="1" t="s">
        <v>2202</v>
      </c>
      <c r="AQ80" s="1" t="s">
        <v>2203</v>
      </c>
      <c r="AR80" s="1" t="s">
        <v>2204</v>
      </c>
      <c r="AS80" s="1" t="s">
        <v>2205</v>
      </c>
      <c r="AT80" s="1">
        <v>0</v>
      </c>
      <c r="AU80" s="1">
        <v>0</v>
      </c>
      <c r="AV80" s="1">
        <v>0</v>
      </c>
      <c r="AW80" s="616">
        <v>42917</v>
      </c>
      <c r="AX80" s="616">
        <v>43281</v>
      </c>
      <c r="AY80" s="1">
        <v>1</v>
      </c>
      <c r="AZ80" s="1">
        <v>2</v>
      </c>
      <c r="BA80" s="1">
        <v>0</v>
      </c>
      <c r="BB80" s="1">
        <v>1</v>
      </c>
      <c r="BC80" s="1">
        <v>4</v>
      </c>
      <c r="BE80" s="614">
        <v>6838</v>
      </c>
      <c r="BF80" s="1">
        <v>1</v>
      </c>
      <c r="BG80" s="1">
        <v>2</v>
      </c>
      <c r="BH80" s="1">
        <v>3</v>
      </c>
      <c r="BI80" s="1">
        <v>6.58</v>
      </c>
      <c r="BJ80" s="1">
        <v>9.58</v>
      </c>
      <c r="BK80" s="110">
        <v>0.10440000000000001</v>
      </c>
      <c r="BL80" s="614">
        <v>2235</v>
      </c>
      <c r="BM80" s="615">
        <v>60366</v>
      </c>
      <c r="BP80" s="1">
        <v>0</v>
      </c>
      <c r="BQ80" s="615">
        <v>36728</v>
      </c>
      <c r="BR80" s="615">
        <v>37187</v>
      </c>
      <c r="CN80" s="615">
        <v>32437</v>
      </c>
      <c r="CO80" s="615">
        <v>35000</v>
      </c>
      <c r="CP80" s="615">
        <v>32437</v>
      </c>
      <c r="CR80" s="615">
        <v>30106</v>
      </c>
      <c r="CS80" s="615">
        <v>35000</v>
      </c>
      <c r="CT80" s="615">
        <v>30106</v>
      </c>
      <c r="CV80" s="615">
        <v>31000</v>
      </c>
      <c r="CW80" s="615">
        <v>36000</v>
      </c>
      <c r="CX80" s="615">
        <v>35826</v>
      </c>
      <c r="CZ80" s="615">
        <v>30106</v>
      </c>
      <c r="DA80" s="615">
        <v>37187</v>
      </c>
      <c r="DB80" s="615">
        <v>36728</v>
      </c>
      <c r="DK80" s="615">
        <v>27260</v>
      </c>
      <c r="DL80" s="615">
        <v>29000</v>
      </c>
      <c r="DM80" s="615">
        <v>27953</v>
      </c>
      <c r="DR80" s="615">
        <v>0</v>
      </c>
      <c r="DS80" s="615">
        <v>478668</v>
      </c>
      <c r="DT80" s="615">
        <v>478668</v>
      </c>
      <c r="DU80" s="615">
        <v>128535</v>
      </c>
      <c r="DV80" s="615">
        <v>0</v>
      </c>
      <c r="DW80" s="615">
        <v>128535</v>
      </c>
      <c r="DX80" s="615">
        <v>0</v>
      </c>
      <c r="DY80" s="615">
        <v>0</v>
      </c>
      <c r="DZ80" s="615">
        <v>0</v>
      </c>
      <c r="EA80" s="615">
        <v>27369</v>
      </c>
      <c r="EB80" s="615">
        <v>634572</v>
      </c>
      <c r="EC80" s="615">
        <v>331306</v>
      </c>
      <c r="ED80" s="615">
        <v>131160</v>
      </c>
      <c r="EE80" s="615">
        <v>462466</v>
      </c>
      <c r="EF80" s="615">
        <v>59560</v>
      </c>
      <c r="EG80" s="615">
        <v>16420</v>
      </c>
      <c r="EH80" s="615">
        <v>9881</v>
      </c>
      <c r="EI80" s="615">
        <v>85861</v>
      </c>
      <c r="EJ80" s="615">
        <v>62791</v>
      </c>
      <c r="EK80" s="615">
        <v>611118</v>
      </c>
      <c r="EL80" s="615">
        <v>23454</v>
      </c>
      <c r="EM80" s="110">
        <v>3.6999999999999998E-2</v>
      </c>
      <c r="EN80" s="615">
        <v>0</v>
      </c>
      <c r="EO80" s="615">
        <v>0</v>
      </c>
      <c r="EP80" s="615">
        <v>0</v>
      </c>
      <c r="EQ80" s="615">
        <v>0</v>
      </c>
      <c r="ER80" s="615">
        <v>0</v>
      </c>
      <c r="ES80" s="615">
        <v>0</v>
      </c>
      <c r="ET80" s="614">
        <v>38897</v>
      </c>
      <c r="EU80" s="614">
        <v>230001</v>
      </c>
      <c r="EV80" s="614">
        <v>31549</v>
      </c>
      <c r="EW80" s="614">
        <v>2514</v>
      </c>
      <c r="EX80" s="614">
        <v>17877</v>
      </c>
      <c r="EY80" s="614">
        <v>23768</v>
      </c>
      <c r="EZ80" s="1">
        <v>221</v>
      </c>
      <c r="FA80" s="614">
        <v>6677</v>
      </c>
      <c r="FB80" s="614">
        <v>55317</v>
      </c>
      <c r="FC80" s="614">
        <v>2735</v>
      </c>
      <c r="FD80" s="614">
        <v>24554</v>
      </c>
      <c r="FE80" s="614">
        <v>82606</v>
      </c>
      <c r="FF80" s="1">
        <v>0</v>
      </c>
      <c r="FG80" s="1">
        <v>50</v>
      </c>
      <c r="FI80" s="614">
        <v>82606</v>
      </c>
      <c r="FJ80" s="614">
        <v>4787</v>
      </c>
      <c r="FK80" s="614">
        <v>11316</v>
      </c>
      <c r="FL80" s="1">
        <v>94</v>
      </c>
      <c r="FM80" s="1">
        <v>1</v>
      </c>
      <c r="FN80" s="1">
        <v>89</v>
      </c>
      <c r="FO80" s="1">
        <v>90</v>
      </c>
      <c r="FP80" s="614">
        <v>43153</v>
      </c>
      <c r="FQ80" s="614">
        <v>3563</v>
      </c>
      <c r="FR80" s="1">
        <v>0</v>
      </c>
      <c r="FS80" s="1">
        <v>0</v>
      </c>
      <c r="FT80" s="614">
        <v>11162</v>
      </c>
      <c r="FU80" s="614">
        <v>3168</v>
      </c>
      <c r="FV80" s="1">
        <v>997</v>
      </c>
      <c r="GA80" s="1">
        <v>0</v>
      </c>
      <c r="GB80" s="614">
        <v>49784</v>
      </c>
      <c r="GC80" s="614">
        <v>18719</v>
      </c>
      <c r="GD80" s="1">
        <v>512</v>
      </c>
      <c r="GF80" s="1">
        <v>0</v>
      </c>
      <c r="GG80" s="1">
        <v>0</v>
      </c>
      <c r="GH80" s="1">
        <v>0</v>
      </c>
      <c r="GI80" s="1">
        <v>0</v>
      </c>
      <c r="GJ80" s="614">
        <v>104099</v>
      </c>
      <c r="GK80" s="614">
        <v>25450</v>
      </c>
      <c r="GL80" s="614">
        <v>1509</v>
      </c>
      <c r="GM80" s="1">
        <v>0</v>
      </c>
      <c r="GN80" s="1">
        <v>29</v>
      </c>
      <c r="GP80" s="614">
        <v>53192</v>
      </c>
      <c r="GQ80" s="614">
        <v>5123</v>
      </c>
      <c r="GR80" s="614">
        <v>36142</v>
      </c>
      <c r="GS80" s="614">
        <v>12713</v>
      </c>
      <c r="GT80" s="1">
        <v>138</v>
      </c>
      <c r="GU80" s="614">
        <v>5986</v>
      </c>
      <c r="GV80" s="614">
        <v>65905</v>
      </c>
      <c r="GW80" s="614">
        <v>5261</v>
      </c>
      <c r="GX80" s="614">
        <v>42128</v>
      </c>
      <c r="GY80" s="614">
        <v>113294</v>
      </c>
      <c r="GZ80" s="614">
        <v>11124</v>
      </c>
      <c r="HA80" s="614">
        <v>124418</v>
      </c>
      <c r="HB80" s="614">
        <v>8042</v>
      </c>
      <c r="HC80" s="614">
        <v>56297</v>
      </c>
      <c r="HD80" s="1">
        <v>0</v>
      </c>
      <c r="HE80" s="1">
        <v>0</v>
      </c>
      <c r="HF80" s="614">
        <v>64339</v>
      </c>
      <c r="HG80" s="614">
        <v>188757</v>
      </c>
      <c r="HH80" s="1">
        <v>186</v>
      </c>
      <c r="HI80" s="614">
        <v>6693</v>
      </c>
      <c r="HJ80" s="614">
        <v>6879</v>
      </c>
      <c r="HK80" s="1">
        <v>2</v>
      </c>
      <c r="HL80" s="614">
        <v>3884</v>
      </c>
      <c r="HM80" s="614">
        <v>3886</v>
      </c>
      <c r="HN80" s="1">
        <v>0</v>
      </c>
      <c r="HO80" s="1">
        <v>50</v>
      </c>
      <c r="HP80" s="1">
        <v>50</v>
      </c>
      <c r="HQ80" s="1">
        <v>13</v>
      </c>
      <c r="HR80" s="614">
        <v>10828</v>
      </c>
      <c r="HS80" s="614">
        <v>8134</v>
      </c>
      <c r="HT80" s="614">
        <v>5110</v>
      </c>
      <c r="HU80" s="614">
        <v>13244</v>
      </c>
      <c r="HV80" s="614">
        <v>24072</v>
      </c>
      <c r="HW80" s="614">
        <v>11928</v>
      </c>
      <c r="HX80" s="614">
        <v>68275</v>
      </c>
      <c r="HY80" s="614">
        <v>199585</v>
      </c>
      <c r="HZ80" s="614">
        <v>199585</v>
      </c>
      <c r="IA80" s="614">
        <v>212829</v>
      </c>
      <c r="IB80" s="614">
        <v>50198</v>
      </c>
      <c r="IC80" s="1">
        <v>515</v>
      </c>
      <c r="IF80" s="1">
        <v>1</v>
      </c>
      <c r="IG80" s="110">
        <v>5.5800000000000002E-2</v>
      </c>
      <c r="IH80" s="110">
        <v>2.0000000000000001E-4</v>
      </c>
      <c r="II80" s="110">
        <v>0.56979999999999997</v>
      </c>
      <c r="IJ80" s="110">
        <v>0</v>
      </c>
      <c r="IK80" s="110">
        <v>0.4526</v>
      </c>
      <c r="IL80" s="110">
        <v>4.0000000000000002E-4</v>
      </c>
      <c r="IM80" s="110">
        <v>0.35920000000000002</v>
      </c>
      <c r="IN80" s="110">
        <v>0.13150000000000001</v>
      </c>
      <c r="IO80" s="110">
        <v>0.2515</v>
      </c>
      <c r="IP80" s="110">
        <v>0.42980000000000002</v>
      </c>
      <c r="IQ80" s="110">
        <v>0.94569999999999999</v>
      </c>
      <c r="IR80" s="110">
        <v>5.4300000000000001E-2</v>
      </c>
      <c r="IS80" s="614">
        <v>11999</v>
      </c>
      <c r="IT80" s="614">
        <v>2034</v>
      </c>
      <c r="IU80" s="614">
        <v>14033</v>
      </c>
      <c r="IV80" s="110">
        <v>0.20699999999999999</v>
      </c>
      <c r="IW80" s="614">
        <v>76152</v>
      </c>
      <c r="IY80" s="1">
        <v>141</v>
      </c>
      <c r="IZ80" s="1">
        <v>11</v>
      </c>
      <c r="JA80" s="1">
        <v>136</v>
      </c>
      <c r="JB80" s="1">
        <v>22</v>
      </c>
      <c r="JC80" s="1">
        <v>1</v>
      </c>
      <c r="JD80" s="1">
        <v>43</v>
      </c>
      <c r="JE80" s="1">
        <v>163</v>
      </c>
      <c r="JF80" s="1">
        <v>12</v>
      </c>
      <c r="JG80" s="1">
        <v>179</v>
      </c>
      <c r="JH80" s="1">
        <v>354</v>
      </c>
      <c r="JI80" s="1">
        <v>288</v>
      </c>
      <c r="JJ80" s="1">
        <v>66</v>
      </c>
      <c r="JK80" s="1">
        <v>27</v>
      </c>
      <c r="JL80" s="1">
        <v>176</v>
      </c>
      <c r="JM80" s="1">
        <v>62</v>
      </c>
      <c r="JN80" s="1">
        <v>915</v>
      </c>
      <c r="JO80" s="1">
        <v>93</v>
      </c>
      <c r="JP80" s="614">
        <v>2513</v>
      </c>
      <c r="JQ80" s="1">
        <v>72</v>
      </c>
      <c r="JR80" s="614">
        <v>1331</v>
      </c>
      <c r="JS80" s="1">
        <v>89</v>
      </c>
      <c r="JT80" s="614">
        <v>2033</v>
      </c>
      <c r="JU80" s="614">
        <v>1808</v>
      </c>
      <c r="JV80" s="1">
        <v>319</v>
      </c>
      <c r="JW80" s="614">
        <v>4251</v>
      </c>
      <c r="JX80" s="1">
        <v>591</v>
      </c>
      <c r="JY80" s="1">
        <v>14</v>
      </c>
      <c r="JZ80" s="614">
        <v>1740</v>
      </c>
      <c r="KA80" s="614">
        <v>2399</v>
      </c>
      <c r="KB80" s="1">
        <v>333</v>
      </c>
      <c r="KC80" s="614">
        <v>5991</v>
      </c>
      <c r="KD80" s="614">
        <v>8723</v>
      </c>
      <c r="KE80" s="614">
        <v>6378</v>
      </c>
      <c r="KF80" s="614">
        <v>2345</v>
      </c>
      <c r="KG80" s="1">
        <v>24.64</v>
      </c>
      <c r="KH80" s="1">
        <v>14.72</v>
      </c>
      <c r="KI80" s="1">
        <v>33.47</v>
      </c>
      <c r="KJ80" s="1">
        <v>0.28000000000000003</v>
      </c>
      <c r="KK80" s="1">
        <v>0.69</v>
      </c>
      <c r="KL80" s="1">
        <v>0.46</v>
      </c>
      <c r="KM80" s="1">
        <v>0.03</v>
      </c>
      <c r="KN80" s="1">
        <v>0.51</v>
      </c>
      <c r="KO80" s="1">
        <v>0.81</v>
      </c>
      <c r="KP80" s="1">
        <v>0.19</v>
      </c>
      <c r="KQ80" s="1">
        <v>0.04</v>
      </c>
      <c r="KR80" s="1">
        <v>27.75</v>
      </c>
      <c r="KS80" s="614">
        <v>29896</v>
      </c>
      <c r="KU80" s="1">
        <v>286</v>
      </c>
      <c r="KV80" s="614">
        <v>3342</v>
      </c>
      <c r="KW80" s="614">
        <v>6256</v>
      </c>
      <c r="KX80" s="614">
        <v>4346</v>
      </c>
      <c r="KY80" s="1">
        <v>17</v>
      </c>
      <c r="KZ80" s="1">
        <v>34</v>
      </c>
      <c r="LA80" s="614">
        <v>18816</v>
      </c>
      <c r="LC80" s="614">
        <v>73743</v>
      </c>
      <c r="LD80" s="614">
        <v>21408</v>
      </c>
      <c r="LG80" s="1" t="s">
        <v>146</v>
      </c>
      <c r="LH80" s="1" t="s">
        <v>1374</v>
      </c>
      <c r="LI80" s="1" t="s">
        <v>2198</v>
      </c>
      <c r="LJ80" s="1" t="s">
        <v>2199</v>
      </c>
      <c r="LK80" s="1">
        <v>28160</v>
      </c>
      <c r="LM80" s="1" t="s">
        <v>2198</v>
      </c>
      <c r="LN80" s="1" t="s">
        <v>2199</v>
      </c>
      <c r="LO80" s="1">
        <v>28160</v>
      </c>
      <c r="LQ80" s="1" t="s">
        <v>2200</v>
      </c>
      <c r="LR80" s="1">
        <v>8282876115</v>
      </c>
      <c r="LS80" s="1">
        <v>8282876119</v>
      </c>
      <c r="LT80" s="614">
        <v>15281</v>
      </c>
      <c r="LU80" s="1">
        <v>9.8800000000000008</v>
      </c>
      <c r="LW80" s="614">
        <v>6838</v>
      </c>
      <c r="LX80" s="1">
        <v>52</v>
      </c>
      <c r="MA80" s="1">
        <v>2</v>
      </c>
      <c r="MB80" s="1" t="s">
        <v>2206</v>
      </c>
      <c r="MC80" s="1">
        <v>0</v>
      </c>
      <c r="MD80" s="1" t="s">
        <v>1360</v>
      </c>
      <c r="ME80" s="1">
        <v>5</v>
      </c>
      <c r="MF80" s="1">
        <v>20</v>
      </c>
    </row>
    <row r="81" spans="1:344" x14ac:dyDescent="0.3">
      <c r="A81" s="1" t="s">
        <v>149</v>
      </c>
      <c r="B81" s="1" t="s">
        <v>2207</v>
      </c>
      <c r="C81" s="1" t="s">
        <v>1338</v>
      </c>
      <c r="D81" s="1" t="s">
        <v>1339</v>
      </c>
      <c r="E81" s="1" t="s">
        <v>1340</v>
      </c>
      <c r="F81" s="1" t="s">
        <v>1341</v>
      </c>
      <c r="G81" s="1" t="s">
        <v>1342</v>
      </c>
      <c r="H81" s="1" t="s">
        <v>1343</v>
      </c>
      <c r="I81" s="614">
        <v>63143</v>
      </c>
      <c r="J81" s="1" t="s">
        <v>1433</v>
      </c>
      <c r="K81" s="1">
        <v>212</v>
      </c>
      <c r="M81" s="1">
        <v>19</v>
      </c>
      <c r="O81" s="1">
        <v>535</v>
      </c>
      <c r="Q81" s="614">
        <v>22450</v>
      </c>
      <c r="R81" s="1">
        <v>738</v>
      </c>
      <c r="W81" s="1">
        <v>3</v>
      </c>
      <c r="X81" s="1" t="s">
        <v>2208</v>
      </c>
      <c r="Y81" s="1" t="s">
        <v>2209</v>
      </c>
      <c r="Z81" s="1">
        <v>28328</v>
      </c>
      <c r="AA81" s="1">
        <v>4111</v>
      </c>
      <c r="AB81" s="1" t="s">
        <v>2208</v>
      </c>
      <c r="AC81" s="1" t="s">
        <v>2209</v>
      </c>
      <c r="AD81" s="1">
        <v>28328</v>
      </c>
      <c r="AE81" s="1">
        <v>2</v>
      </c>
      <c r="AF81" s="1" t="s">
        <v>150</v>
      </c>
      <c r="AH81" s="1" t="s">
        <v>6</v>
      </c>
      <c r="AI81" s="1" t="s">
        <v>2210</v>
      </c>
      <c r="AJ81" s="1" t="s">
        <v>2211</v>
      </c>
      <c r="AK81" s="1" t="s">
        <v>2212</v>
      </c>
      <c r="AL81" s="1" t="s">
        <v>2213</v>
      </c>
      <c r="AM81" s="1" t="s">
        <v>2214</v>
      </c>
      <c r="AN81" s="1" t="s">
        <v>2211</v>
      </c>
      <c r="AO81" s="1" t="s">
        <v>299</v>
      </c>
      <c r="AP81" s="1" t="s">
        <v>2212</v>
      </c>
      <c r="AR81" s="1" t="s">
        <v>2214</v>
      </c>
      <c r="AS81" s="1" t="s">
        <v>2215</v>
      </c>
      <c r="AT81" s="1">
        <v>0</v>
      </c>
      <c r="AU81" s="1">
        <v>0</v>
      </c>
      <c r="AV81" s="1">
        <v>0</v>
      </c>
      <c r="AW81" s="616">
        <v>42917</v>
      </c>
      <c r="AX81" s="616">
        <v>43281</v>
      </c>
      <c r="AY81" s="1">
        <v>1</v>
      </c>
      <c r="AZ81" s="1">
        <v>3</v>
      </c>
      <c r="BA81" s="1">
        <v>0</v>
      </c>
      <c r="BB81" s="1">
        <v>2</v>
      </c>
      <c r="BC81" s="1">
        <v>6</v>
      </c>
      <c r="BE81" s="614">
        <v>6656</v>
      </c>
      <c r="BF81" s="1">
        <v>1</v>
      </c>
      <c r="BG81" s="1">
        <v>0</v>
      </c>
      <c r="BH81" s="1">
        <v>1</v>
      </c>
      <c r="BI81" s="1">
        <v>11.23</v>
      </c>
      <c r="BJ81" s="1">
        <v>12.23</v>
      </c>
      <c r="BK81" s="110">
        <v>8.1799999999999998E-2</v>
      </c>
      <c r="BL81" s="1">
        <v>90</v>
      </c>
      <c r="BM81" s="615">
        <v>64272</v>
      </c>
      <c r="BQ81" s="615">
        <v>36168</v>
      </c>
      <c r="BR81" s="615">
        <v>43212</v>
      </c>
      <c r="BS81" s="615">
        <v>38013</v>
      </c>
      <c r="CN81" s="615">
        <v>34572</v>
      </c>
      <c r="CP81" s="615">
        <v>34572</v>
      </c>
      <c r="CR81" s="615">
        <v>34572</v>
      </c>
      <c r="CT81" s="615">
        <v>34572</v>
      </c>
      <c r="CZ81" s="615">
        <v>22422</v>
      </c>
      <c r="DA81" s="615">
        <v>22922</v>
      </c>
      <c r="DB81" s="615">
        <v>22558</v>
      </c>
      <c r="DR81" s="615">
        <v>4000</v>
      </c>
      <c r="DS81" s="615">
        <v>650063</v>
      </c>
      <c r="DT81" s="615">
        <v>654063</v>
      </c>
      <c r="DU81" s="615">
        <v>118154</v>
      </c>
      <c r="DV81" s="615">
        <v>0</v>
      </c>
      <c r="DW81" s="615">
        <v>118154</v>
      </c>
      <c r="DX81" s="615">
        <v>49964</v>
      </c>
      <c r="DY81" s="615">
        <v>0</v>
      </c>
      <c r="DZ81" s="615">
        <v>49964</v>
      </c>
      <c r="EA81" s="615">
        <v>37620</v>
      </c>
      <c r="EB81" s="615">
        <v>859801</v>
      </c>
      <c r="EC81" s="615">
        <v>396629</v>
      </c>
      <c r="ED81" s="615">
        <v>164610</v>
      </c>
      <c r="EE81" s="615">
        <v>561239</v>
      </c>
      <c r="EF81" s="615">
        <v>136788</v>
      </c>
      <c r="EG81" s="615">
        <v>18779</v>
      </c>
      <c r="EH81" s="615">
        <v>13664</v>
      </c>
      <c r="EI81" s="615">
        <v>169231</v>
      </c>
      <c r="EJ81" s="615">
        <v>102274</v>
      </c>
      <c r="EK81" s="615">
        <v>832744</v>
      </c>
      <c r="EL81" s="615">
        <v>27057</v>
      </c>
      <c r="EM81" s="110">
        <v>3.15E-2</v>
      </c>
      <c r="EN81" s="615">
        <v>0</v>
      </c>
      <c r="EO81" s="615">
        <v>0</v>
      </c>
      <c r="EP81" s="615">
        <v>0</v>
      </c>
      <c r="EQ81" s="615">
        <v>0</v>
      </c>
      <c r="ER81" s="615">
        <v>0</v>
      </c>
      <c r="ES81" s="615">
        <v>0</v>
      </c>
      <c r="ET81" s="614">
        <v>19392</v>
      </c>
      <c r="EU81" s="614">
        <v>191623</v>
      </c>
      <c r="EV81" s="614">
        <v>26645</v>
      </c>
      <c r="EW81" s="614">
        <v>2626</v>
      </c>
      <c r="EX81" s="614">
        <v>24701</v>
      </c>
      <c r="EY81" s="614">
        <v>18394</v>
      </c>
      <c r="EZ81" s="1">
        <v>298</v>
      </c>
      <c r="FA81" s="614">
        <v>9901</v>
      </c>
      <c r="FB81" s="614">
        <v>45039</v>
      </c>
      <c r="FC81" s="614">
        <v>2924</v>
      </c>
      <c r="FD81" s="614">
        <v>34602</v>
      </c>
      <c r="FE81" s="614">
        <v>82565</v>
      </c>
      <c r="FF81" s="1">
        <v>0</v>
      </c>
      <c r="FG81" s="1">
        <v>84</v>
      </c>
      <c r="FI81" s="614">
        <v>82565</v>
      </c>
      <c r="FJ81" s="1">
        <v>825</v>
      </c>
      <c r="FK81" s="614">
        <v>4658</v>
      </c>
      <c r="FL81" s="1">
        <v>979</v>
      </c>
      <c r="FM81" s="1">
        <v>7</v>
      </c>
      <c r="FN81" s="1">
        <v>89</v>
      </c>
      <c r="FO81" s="1">
        <v>96</v>
      </c>
      <c r="FP81" s="614">
        <v>43153</v>
      </c>
      <c r="FQ81" s="614">
        <v>3563</v>
      </c>
      <c r="FR81" s="1">
        <v>0</v>
      </c>
      <c r="FS81" s="1">
        <v>0</v>
      </c>
      <c r="FT81" s="614">
        <v>11162</v>
      </c>
      <c r="FU81" s="614">
        <v>3168</v>
      </c>
      <c r="FV81" s="1">
        <v>997</v>
      </c>
      <c r="FX81" s="614">
        <v>29733</v>
      </c>
      <c r="FY81" s="614">
        <v>2815</v>
      </c>
      <c r="FZ81" s="1">
        <v>284</v>
      </c>
      <c r="GA81" s="1">
        <v>0</v>
      </c>
      <c r="GF81" s="1">
        <v>10</v>
      </c>
      <c r="GG81" s="614">
        <v>7531</v>
      </c>
      <c r="GH81" s="1">
        <v>0</v>
      </c>
      <c r="GI81" s="1">
        <v>0</v>
      </c>
      <c r="GJ81" s="614">
        <v>84058</v>
      </c>
      <c r="GK81" s="614">
        <v>17077</v>
      </c>
      <c r="GL81" s="614">
        <v>1281</v>
      </c>
      <c r="GM81" s="1">
        <v>0</v>
      </c>
      <c r="GN81" s="1">
        <v>1</v>
      </c>
      <c r="GP81" s="614">
        <v>43338</v>
      </c>
      <c r="GQ81" s="614">
        <v>2967</v>
      </c>
      <c r="GR81" s="614">
        <v>52583</v>
      </c>
      <c r="GS81" s="614">
        <v>14345</v>
      </c>
      <c r="GT81" s="1">
        <v>136</v>
      </c>
      <c r="GU81" s="614">
        <v>9366</v>
      </c>
      <c r="GV81" s="614">
        <v>57683</v>
      </c>
      <c r="GW81" s="614">
        <v>3103</v>
      </c>
      <c r="GX81" s="614">
        <v>61949</v>
      </c>
      <c r="GY81" s="614">
        <v>122735</v>
      </c>
      <c r="GZ81" s="614">
        <v>2588</v>
      </c>
      <c r="HA81" s="614">
        <v>129094</v>
      </c>
      <c r="HB81" s="1">
        <v>925</v>
      </c>
      <c r="HC81" s="614">
        <v>25856</v>
      </c>
      <c r="HD81" s="614">
        <v>3771</v>
      </c>
      <c r="HE81" s="1">
        <v>0</v>
      </c>
      <c r="HF81" s="614">
        <v>26781</v>
      </c>
      <c r="HG81" s="614">
        <v>155875</v>
      </c>
      <c r="HH81" s="1">
        <v>65</v>
      </c>
      <c r="HI81" s="614">
        <v>2429</v>
      </c>
      <c r="HJ81" s="614">
        <v>2494</v>
      </c>
      <c r="HK81" s="1">
        <v>7</v>
      </c>
      <c r="HL81" s="1">
        <v>755</v>
      </c>
      <c r="HM81" s="1">
        <v>762</v>
      </c>
      <c r="HN81" s="1">
        <v>0</v>
      </c>
      <c r="HO81" s="1">
        <v>11</v>
      </c>
      <c r="HP81" s="1">
        <v>11</v>
      </c>
      <c r="HQ81" s="1">
        <v>0</v>
      </c>
      <c r="HR81" s="614">
        <v>3267</v>
      </c>
      <c r="HS81" s="614">
        <v>3157</v>
      </c>
      <c r="HT81" s="1">
        <v>377</v>
      </c>
      <c r="HU81" s="614">
        <v>3534</v>
      </c>
      <c r="HV81" s="614">
        <v>6801</v>
      </c>
      <c r="HW81" s="614">
        <v>1687</v>
      </c>
      <c r="HX81" s="614">
        <v>27554</v>
      </c>
      <c r="HY81" s="614">
        <v>159142</v>
      </c>
      <c r="HZ81" s="614">
        <v>159142</v>
      </c>
      <c r="IA81" s="614">
        <v>162676</v>
      </c>
      <c r="IB81" s="614">
        <v>65052</v>
      </c>
      <c r="IC81" s="1">
        <v>0</v>
      </c>
      <c r="IG81" s="110">
        <v>3.1E-2</v>
      </c>
      <c r="IH81" s="110">
        <v>4.0000000000000002E-4</v>
      </c>
      <c r="II81" s="110">
        <v>0.53449999999999998</v>
      </c>
      <c r="IJ81" s="110">
        <v>0</v>
      </c>
      <c r="IK81" s="110">
        <v>0.43869999999999998</v>
      </c>
      <c r="IL81" s="110">
        <v>5.0000000000000001E-4</v>
      </c>
      <c r="IM81" s="110">
        <v>0.43090000000000001</v>
      </c>
      <c r="IN81" s="110">
        <v>9.3399999999999997E-2</v>
      </c>
      <c r="IO81" s="110">
        <v>0.4088</v>
      </c>
      <c r="IP81" s="110">
        <v>0.46500000000000002</v>
      </c>
      <c r="IQ81" s="110">
        <v>0.97950000000000004</v>
      </c>
      <c r="IR81" s="110">
        <v>2.0500000000000001E-2</v>
      </c>
      <c r="IS81" s="614">
        <v>9675</v>
      </c>
      <c r="IT81" s="614">
        <v>2064</v>
      </c>
      <c r="IU81" s="614">
        <v>11739</v>
      </c>
      <c r="IV81" s="110">
        <v>0.18590000000000001</v>
      </c>
      <c r="IW81" s="614">
        <v>79352</v>
      </c>
      <c r="IY81" s="1">
        <v>0</v>
      </c>
      <c r="IZ81" s="1">
        <v>0</v>
      </c>
      <c r="JA81" s="1">
        <v>64</v>
      </c>
      <c r="JB81" s="1">
        <v>2</v>
      </c>
      <c r="JC81" s="1">
        <v>0</v>
      </c>
      <c r="JD81" s="1">
        <v>96</v>
      </c>
      <c r="JE81" s="1">
        <v>2</v>
      </c>
      <c r="JF81" s="1">
        <v>0</v>
      </c>
      <c r="JG81" s="1">
        <v>160</v>
      </c>
      <c r="JH81" s="1">
        <v>162</v>
      </c>
      <c r="JI81" s="1">
        <v>64</v>
      </c>
      <c r="JJ81" s="1">
        <v>98</v>
      </c>
      <c r="JK81" s="1">
        <v>2</v>
      </c>
      <c r="JL81" s="1">
        <v>47</v>
      </c>
      <c r="JM81" s="1">
        <v>0</v>
      </c>
      <c r="JN81" s="1">
        <v>0</v>
      </c>
      <c r="JO81" s="1">
        <v>0</v>
      </c>
      <c r="JP81" s="1">
        <v>0</v>
      </c>
      <c r="JQ81" s="1">
        <v>0</v>
      </c>
      <c r="JR81" s="1">
        <v>0</v>
      </c>
      <c r="JS81" s="1">
        <v>0</v>
      </c>
      <c r="JT81" s="1">
        <v>0</v>
      </c>
      <c r="JU81" s="1">
        <v>0</v>
      </c>
      <c r="JV81" s="1">
        <v>0</v>
      </c>
      <c r="JW81" s="614">
        <v>1169</v>
      </c>
      <c r="JX81" s="1">
        <v>47</v>
      </c>
      <c r="JY81" s="1">
        <v>0</v>
      </c>
      <c r="JZ81" s="614">
        <v>1299</v>
      </c>
      <c r="KA81" s="1">
        <v>47</v>
      </c>
      <c r="KB81" s="1">
        <v>0</v>
      </c>
      <c r="KC81" s="614">
        <v>2468</v>
      </c>
      <c r="KD81" s="614">
        <v>2515</v>
      </c>
      <c r="KE81" s="614">
        <v>1169</v>
      </c>
      <c r="KF81" s="614">
        <v>1346</v>
      </c>
      <c r="KG81" s="1">
        <v>15.52</v>
      </c>
      <c r="KH81" s="1">
        <v>23.5</v>
      </c>
      <c r="KI81" s="1">
        <v>15.43</v>
      </c>
      <c r="KJ81" s="1">
        <v>0.02</v>
      </c>
      <c r="KK81" s="1">
        <v>0.98</v>
      </c>
      <c r="KL81" s="1">
        <v>0.01</v>
      </c>
      <c r="KM81" s="1">
        <v>0</v>
      </c>
      <c r="KN81" s="1">
        <v>0.99</v>
      </c>
      <c r="KO81" s="1">
        <v>0.4</v>
      </c>
      <c r="KP81" s="1">
        <v>0.6</v>
      </c>
      <c r="KQ81" s="1">
        <v>0</v>
      </c>
      <c r="KS81" s="614">
        <v>47329</v>
      </c>
      <c r="KW81" s="1">
        <v>2</v>
      </c>
      <c r="KX81" s="1">
        <v>116</v>
      </c>
      <c r="KY81" s="1">
        <v>16</v>
      </c>
      <c r="KZ81" s="1">
        <v>32</v>
      </c>
      <c r="LA81" s="614">
        <v>20716</v>
      </c>
      <c r="LG81" s="1" t="s">
        <v>2216</v>
      </c>
      <c r="LH81" s="1" t="s">
        <v>1374</v>
      </c>
      <c r="LI81" s="1" t="s">
        <v>2208</v>
      </c>
      <c r="LJ81" s="1" t="s">
        <v>2209</v>
      </c>
      <c r="LK81" s="1">
        <v>28328</v>
      </c>
      <c r="LL81" s="1">
        <v>4111</v>
      </c>
      <c r="LM81" s="1" t="s">
        <v>2208</v>
      </c>
      <c r="LN81" s="1" t="s">
        <v>2209</v>
      </c>
      <c r="LO81" s="1">
        <v>28328</v>
      </c>
      <c r="LP81" s="1">
        <v>4111</v>
      </c>
      <c r="LQ81" s="1" t="s">
        <v>2210</v>
      </c>
      <c r="LR81" s="1">
        <v>9105924153</v>
      </c>
      <c r="LT81" s="614">
        <v>16320</v>
      </c>
      <c r="LU81" s="1">
        <v>11.78</v>
      </c>
      <c r="LW81" s="614">
        <v>6656</v>
      </c>
      <c r="LX81" s="1">
        <v>52</v>
      </c>
      <c r="MA81" s="1">
        <v>7</v>
      </c>
      <c r="MB81" s="1" t="s">
        <v>2217</v>
      </c>
      <c r="MC81" s="1">
        <v>0</v>
      </c>
      <c r="MD81" s="1" t="s">
        <v>1360</v>
      </c>
      <c r="ME81" s="1">
        <v>23</v>
      </c>
      <c r="MF81" s="1">
        <v>20</v>
      </c>
    </row>
    <row r="82" spans="1:344" x14ac:dyDescent="0.3">
      <c r="A82" s="1" t="s">
        <v>152</v>
      </c>
      <c r="B82" s="1" t="s">
        <v>2218</v>
      </c>
      <c r="C82" s="1" t="s">
        <v>1338</v>
      </c>
      <c r="D82" s="1" t="s">
        <v>1362</v>
      </c>
      <c r="E82" s="1" t="s">
        <v>1387</v>
      </c>
      <c r="F82" s="1" t="s">
        <v>1341</v>
      </c>
      <c r="G82" s="1" t="s">
        <v>1420</v>
      </c>
      <c r="H82" s="1" t="s">
        <v>1343</v>
      </c>
      <c r="I82" s="614">
        <v>235345</v>
      </c>
      <c r="J82" s="1" t="s">
        <v>1344</v>
      </c>
      <c r="K82" s="1">
        <v>562</v>
      </c>
      <c r="L82" s="1">
        <v>60</v>
      </c>
      <c r="M82" s="1">
        <v>225</v>
      </c>
      <c r="N82" s="1">
        <v>26</v>
      </c>
      <c r="O82" s="614">
        <v>13085</v>
      </c>
      <c r="P82" s="1">
        <v>248</v>
      </c>
      <c r="Q82" s="614">
        <v>39286</v>
      </c>
      <c r="R82" s="614">
        <v>5579</v>
      </c>
      <c r="S82" s="614">
        <v>160414</v>
      </c>
      <c r="T82" s="614">
        <v>25196</v>
      </c>
      <c r="W82" s="1">
        <v>2</v>
      </c>
      <c r="X82" s="1" t="s">
        <v>2219</v>
      </c>
      <c r="Y82" s="1" t="s">
        <v>2172</v>
      </c>
      <c r="Z82" s="1">
        <v>28379</v>
      </c>
      <c r="AA82" s="1">
        <v>3607</v>
      </c>
      <c r="AB82" s="1" t="s">
        <v>2219</v>
      </c>
      <c r="AC82" s="1" t="s">
        <v>2172</v>
      </c>
      <c r="AD82" s="1">
        <v>28379</v>
      </c>
      <c r="AE82" s="1">
        <v>2</v>
      </c>
      <c r="AF82" s="1" t="s">
        <v>151</v>
      </c>
      <c r="AH82" s="1" t="s">
        <v>9</v>
      </c>
      <c r="AI82" s="1" t="s">
        <v>2220</v>
      </c>
      <c r="AJ82" s="1" t="s">
        <v>2221</v>
      </c>
      <c r="AK82" s="1" t="s">
        <v>2222</v>
      </c>
      <c r="AL82" s="1" t="s">
        <v>2223</v>
      </c>
      <c r="AM82" s="1" t="s">
        <v>2224</v>
      </c>
      <c r="AN82" s="1" t="s">
        <v>2225</v>
      </c>
      <c r="AO82" s="1" t="s">
        <v>2010</v>
      </c>
      <c r="AP82" s="1" t="s">
        <v>2222</v>
      </c>
      <c r="AQ82" s="1" t="s">
        <v>2223</v>
      </c>
      <c r="AR82" s="1" t="s">
        <v>2226</v>
      </c>
      <c r="AS82" s="1" t="s">
        <v>2227</v>
      </c>
      <c r="AT82" s="1">
        <v>0</v>
      </c>
      <c r="AU82" s="1">
        <v>0</v>
      </c>
      <c r="AV82" s="1">
        <v>0</v>
      </c>
      <c r="AW82" s="616">
        <v>42917</v>
      </c>
      <c r="AX82" s="616">
        <v>43281</v>
      </c>
      <c r="AY82" s="1">
        <v>0</v>
      </c>
      <c r="AZ82" s="1">
        <v>15</v>
      </c>
      <c r="BA82" s="1">
        <v>2</v>
      </c>
      <c r="BB82" s="1">
        <v>1</v>
      </c>
      <c r="BC82" s="1">
        <v>18</v>
      </c>
      <c r="BE82" s="614">
        <v>27776</v>
      </c>
      <c r="BF82" s="1">
        <v>5</v>
      </c>
      <c r="BG82" s="1">
        <v>1</v>
      </c>
      <c r="BH82" s="1">
        <v>6</v>
      </c>
      <c r="BI82" s="1">
        <v>38.33</v>
      </c>
      <c r="BJ82" s="1">
        <v>44.33</v>
      </c>
      <c r="BK82" s="110">
        <v>0.1128</v>
      </c>
      <c r="BL82" s="614">
        <v>1018</v>
      </c>
      <c r="BM82" s="615">
        <v>61200</v>
      </c>
      <c r="BQ82" s="615">
        <v>39500</v>
      </c>
      <c r="BR82" s="615">
        <v>42840</v>
      </c>
      <c r="BS82" s="615">
        <v>42005</v>
      </c>
      <c r="CC82" s="615">
        <v>50072</v>
      </c>
      <c r="CD82" s="615">
        <v>50072</v>
      </c>
      <c r="CE82" s="615">
        <v>50072</v>
      </c>
      <c r="DR82" s="615">
        <v>47876</v>
      </c>
      <c r="DS82" s="615">
        <v>2031759</v>
      </c>
      <c r="DT82" s="615">
        <v>2079635</v>
      </c>
      <c r="DU82" s="615">
        <v>568781</v>
      </c>
      <c r="DV82" s="615">
        <v>0</v>
      </c>
      <c r="DW82" s="615">
        <v>568781</v>
      </c>
      <c r="DX82" s="615">
        <v>11170</v>
      </c>
      <c r="DY82" s="615">
        <v>56880</v>
      </c>
      <c r="DZ82" s="615">
        <v>68050</v>
      </c>
      <c r="EA82" s="615">
        <v>169602</v>
      </c>
      <c r="EB82" s="615">
        <v>2886068</v>
      </c>
      <c r="EC82" s="615">
        <v>1372050</v>
      </c>
      <c r="ED82" s="615">
        <v>583960</v>
      </c>
      <c r="EE82" s="615">
        <v>1956010</v>
      </c>
      <c r="EF82" s="615">
        <v>257820</v>
      </c>
      <c r="EG82" s="615">
        <v>77977</v>
      </c>
      <c r="EH82" s="615">
        <v>18143</v>
      </c>
      <c r="EI82" s="615">
        <v>353940</v>
      </c>
      <c r="EJ82" s="615">
        <v>480741</v>
      </c>
      <c r="EK82" s="615">
        <v>2790691</v>
      </c>
      <c r="EL82" s="615">
        <v>95377</v>
      </c>
      <c r="EM82" s="110">
        <v>3.3000000000000002E-2</v>
      </c>
      <c r="EN82" s="615">
        <v>0</v>
      </c>
      <c r="EO82" s="615">
        <v>0</v>
      </c>
      <c r="EP82" s="615">
        <v>0</v>
      </c>
      <c r="EQ82" s="615">
        <v>0</v>
      </c>
      <c r="ER82" s="615">
        <v>0</v>
      </c>
      <c r="ES82" s="615">
        <v>0</v>
      </c>
      <c r="ET82" s="614">
        <v>32261</v>
      </c>
      <c r="EU82" s="614">
        <v>420257</v>
      </c>
      <c r="EV82" s="614">
        <v>110009</v>
      </c>
      <c r="EW82" s="614">
        <v>16105</v>
      </c>
      <c r="EX82" s="614">
        <v>72689</v>
      </c>
      <c r="EY82" s="614">
        <v>78121</v>
      </c>
      <c r="EZ82" s="614">
        <v>1474</v>
      </c>
      <c r="FA82" s="614">
        <v>34020</v>
      </c>
      <c r="FB82" s="614">
        <v>188130</v>
      </c>
      <c r="FC82" s="614">
        <v>17579</v>
      </c>
      <c r="FD82" s="614">
        <v>106709</v>
      </c>
      <c r="FE82" s="614">
        <v>312418</v>
      </c>
      <c r="FF82" s="614">
        <v>10020</v>
      </c>
      <c r="FG82" s="1">
        <v>168</v>
      </c>
      <c r="FI82" s="614">
        <v>312418</v>
      </c>
      <c r="FJ82" s="614">
        <v>7183</v>
      </c>
      <c r="FK82" s="614">
        <v>17515</v>
      </c>
      <c r="FL82" s="614">
        <v>1380</v>
      </c>
      <c r="FM82" s="1">
        <v>3</v>
      </c>
      <c r="FN82" s="1">
        <v>89</v>
      </c>
      <c r="FO82" s="1">
        <v>92</v>
      </c>
      <c r="FP82" s="614">
        <v>43153</v>
      </c>
      <c r="FQ82" s="614">
        <v>3563</v>
      </c>
      <c r="FR82" s="1">
        <v>0</v>
      </c>
      <c r="FS82" s="1">
        <v>0</v>
      </c>
      <c r="FT82" s="614">
        <v>11162</v>
      </c>
      <c r="FU82" s="614">
        <v>3168</v>
      </c>
      <c r="FV82" s="1">
        <v>997</v>
      </c>
      <c r="GF82" s="614">
        <v>5386</v>
      </c>
      <c r="GG82" s="614">
        <v>4000</v>
      </c>
      <c r="GH82" s="1">
        <v>0</v>
      </c>
      <c r="GI82" s="1">
        <v>52</v>
      </c>
      <c r="GJ82" s="614">
        <v>59701</v>
      </c>
      <c r="GK82" s="614">
        <v>10731</v>
      </c>
      <c r="GL82" s="1">
        <v>997</v>
      </c>
      <c r="GM82" s="1">
        <v>52</v>
      </c>
      <c r="GN82" s="1">
        <v>180</v>
      </c>
      <c r="GP82" s="614">
        <v>98225</v>
      </c>
      <c r="GQ82" s="614">
        <v>16165</v>
      </c>
      <c r="GR82" s="614">
        <v>108060</v>
      </c>
      <c r="GS82" s="614">
        <v>20300</v>
      </c>
      <c r="GT82" s="1">
        <v>496</v>
      </c>
      <c r="GU82" s="614">
        <v>20026</v>
      </c>
      <c r="GV82" s="614">
        <v>118525</v>
      </c>
      <c r="GW82" s="614">
        <v>16661</v>
      </c>
      <c r="GX82" s="614">
        <v>128086</v>
      </c>
      <c r="GY82" s="614">
        <v>263272</v>
      </c>
      <c r="GZ82" s="614">
        <v>1149</v>
      </c>
      <c r="HA82" s="614">
        <v>274921</v>
      </c>
      <c r="HB82" s="614">
        <v>9521</v>
      </c>
      <c r="HC82" s="614">
        <v>24623</v>
      </c>
      <c r="HD82" s="614">
        <v>10500</v>
      </c>
      <c r="HE82" s="614">
        <v>4043</v>
      </c>
      <c r="HF82" s="614">
        <v>38187</v>
      </c>
      <c r="HG82" s="614">
        <v>313108</v>
      </c>
      <c r="HH82" s="1">
        <v>280</v>
      </c>
      <c r="HI82" s="614">
        <v>16465</v>
      </c>
      <c r="HJ82" s="614">
        <v>16745</v>
      </c>
      <c r="HK82" s="1">
        <v>626</v>
      </c>
      <c r="HL82" s="614">
        <v>2165</v>
      </c>
      <c r="HM82" s="614">
        <v>2791</v>
      </c>
      <c r="HN82" s="1">
        <v>0</v>
      </c>
      <c r="HO82" s="1">
        <v>0</v>
      </c>
      <c r="HP82" s="1">
        <v>0</v>
      </c>
      <c r="HQ82" s="614">
        <v>1335</v>
      </c>
      <c r="HR82" s="614">
        <v>20871</v>
      </c>
      <c r="HS82" s="614">
        <v>9890</v>
      </c>
      <c r="HT82" s="614">
        <v>25759</v>
      </c>
      <c r="HU82" s="614">
        <v>35649</v>
      </c>
      <c r="HV82" s="614">
        <v>56520</v>
      </c>
      <c r="HW82" s="614">
        <v>12312</v>
      </c>
      <c r="HX82" s="614">
        <v>36935</v>
      </c>
      <c r="HY82" s="614">
        <v>333979</v>
      </c>
      <c r="HZ82" s="614">
        <v>333979</v>
      </c>
      <c r="IA82" s="614">
        <v>369628</v>
      </c>
      <c r="IB82" s="614">
        <v>144747</v>
      </c>
      <c r="IC82" s="1">
        <v>261</v>
      </c>
      <c r="IF82" s="1">
        <v>1</v>
      </c>
      <c r="IG82" s="110">
        <v>4.3999999999999997E-2</v>
      </c>
      <c r="IH82" s="110">
        <v>4.0000000000000002E-4</v>
      </c>
      <c r="II82" s="110">
        <v>0.1701</v>
      </c>
      <c r="IJ82" s="110">
        <v>0</v>
      </c>
      <c r="IK82" s="110">
        <v>0.1421</v>
      </c>
      <c r="IL82" s="110">
        <v>2.0000000000000001E-4</v>
      </c>
      <c r="IM82" s="110">
        <v>0.74339999999999995</v>
      </c>
      <c r="IN82" s="110">
        <v>4.2599999999999999E-2</v>
      </c>
      <c r="IO82" s="110">
        <v>0.43340000000000001</v>
      </c>
      <c r="IP82" s="110">
        <v>0.82969999999999999</v>
      </c>
      <c r="IQ82" s="110">
        <v>0.9375</v>
      </c>
      <c r="IR82" s="110">
        <v>6.25E-2</v>
      </c>
      <c r="IS82" s="614">
        <v>101345</v>
      </c>
      <c r="IT82" s="614">
        <v>29958</v>
      </c>
      <c r="IU82" s="614">
        <v>131303</v>
      </c>
      <c r="IV82" s="110">
        <v>0.55789999999999995</v>
      </c>
      <c r="IW82" s="614">
        <v>390938</v>
      </c>
      <c r="IY82" s="614">
        <v>1036</v>
      </c>
      <c r="IZ82" s="1">
        <v>103</v>
      </c>
      <c r="JA82" s="1">
        <v>811</v>
      </c>
      <c r="JB82" s="1">
        <v>54</v>
      </c>
      <c r="JC82" s="1">
        <v>90</v>
      </c>
      <c r="JD82" s="1">
        <v>414</v>
      </c>
      <c r="JE82" s="614">
        <v>1090</v>
      </c>
      <c r="JF82" s="1">
        <v>193</v>
      </c>
      <c r="JG82" s="614">
        <v>1225</v>
      </c>
      <c r="JH82" s="614">
        <v>2508</v>
      </c>
      <c r="JI82" s="614">
        <v>1950</v>
      </c>
      <c r="JJ82" s="1">
        <v>558</v>
      </c>
      <c r="JK82" s="1">
        <v>57</v>
      </c>
      <c r="JL82" s="1">
        <v>178</v>
      </c>
      <c r="JM82" s="1">
        <v>290</v>
      </c>
      <c r="JN82" s="614">
        <v>1071</v>
      </c>
      <c r="JO82" s="1">
        <v>0</v>
      </c>
      <c r="JP82" s="1">
        <v>0</v>
      </c>
      <c r="JQ82" s="1">
        <v>0</v>
      </c>
      <c r="JR82" s="1">
        <v>0</v>
      </c>
      <c r="JS82" s="1">
        <v>0</v>
      </c>
      <c r="JT82" s="1">
        <v>0</v>
      </c>
      <c r="JU82" s="614">
        <v>7810</v>
      </c>
      <c r="JV82" s="614">
        <v>1627</v>
      </c>
      <c r="JW82" s="614">
        <v>23021</v>
      </c>
      <c r="JX82" s="614">
        <v>4681</v>
      </c>
      <c r="JY82" s="614">
        <v>2497</v>
      </c>
      <c r="JZ82" s="614">
        <v>25240</v>
      </c>
      <c r="KA82" s="614">
        <v>12491</v>
      </c>
      <c r="KB82" s="614">
        <v>4124</v>
      </c>
      <c r="KC82" s="614">
        <v>48261</v>
      </c>
      <c r="KD82" s="614">
        <v>64876</v>
      </c>
      <c r="KE82" s="614">
        <v>32458</v>
      </c>
      <c r="KF82" s="614">
        <v>32418</v>
      </c>
      <c r="KG82" s="1">
        <v>25.87</v>
      </c>
      <c r="KH82" s="1">
        <v>11.46</v>
      </c>
      <c r="KI82" s="1">
        <v>39.4</v>
      </c>
      <c r="KJ82" s="1">
        <v>0.19</v>
      </c>
      <c r="KK82" s="1">
        <v>0.74</v>
      </c>
      <c r="KL82" s="1">
        <v>0.43</v>
      </c>
      <c r="KM82" s="1">
        <v>0.08</v>
      </c>
      <c r="KN82" s="1">
        <v>0.49</v>
      </c>
      <c r="KO82" s="1">
        <v>0.78</v>
      </c>
      <c r="KP82" s="1">
        <v>0.22</v>
      </c>
      <c r="KQ82" s="1">
        <v>0.06</v>
      </c>
      <c r="KR82" s="1">
        <v>21.37</v>
      </c>
      <c r="KS82" s="614">
        <v>94504</v>
      </c>
      <c r="KU82" s="614">
        <v>1811</v>
      </c>
      <c r="KV82" s="614">
        <v>24239</v>
      </c>
      <c r="KW82" s="1">
        <v>126</v>
      </c>
      <c r="KX82" s="1">
        <v>52</v>
      </c>
      <c r="KY82" s="1">
        <v>81</v>
      </c>
      <c r="KZ82" s="1">
        <v>136</v>
      </c>
      <c r="LA82" s="614">
        <v>60142</v>
      </c>
      <c r="LC82" s="614">
        <v>157092</v>
      </c>
      <c r="LD82" s="614">
        <v>17265</v>
      </c>
      <c r="LG82" s="1" t="s">
        <v>2228</v>
      </c>
      <c r="LH82" s="1" t="s">
        <v>193</v>
      </c>
      <c r="LI82" s="1" t="s">
        <v>2229</v>
      </c>
      <c r="LJ82" s="1" t="s">
        <v>2230</v>
      </c>
      <c r="LK82" s="1">
        <v>27209</v>
      </c>
      <c r="LL82" s="1">
        <v>9801</v>
      </c>
      <c r="LM82" s="1" t="s">
        <v>2231</v>
      </c>
      <c r="LN82" s="1" t="s">
        <v>2230</v>
      </c>
      <c r="LO82" s="1">
        <v>27209</v>
      </c>
      <c r="LP82" s="1">
        <v>9801</v>
      </c>
      <c r="LQ82" s="1" t="s">
        <v>2232</v>
      </c>
      <c r="LR82" s="1">
        <v>9104282551</v>
      </c>
      <c r="LS82" s="1">
        <v>9104282551</v>
      </c>
      <c r="LT82" s="614">
        <v>96025</v>
      </c>
      <c r="LU82" s="1">
        <v>41.73</v>
      </c>
      <c r="LW82" s="614">
        <v>27776</v>
      </c>
      <c r="LX82" s="1">
        <v>50</v>
      </c>
      <c r="MA82" s="1">
        <v>4</v>
      </c>
      <c r="MB82" s="1" t="s">
        <v>2233</v>
      </c>
      <c r="MC82" s="1">
        <v>0</v>
      </c>
      <c r="MD82" s="1" t="s">
        <v>1400</v>
      </c>
      <c r="ME82" s="1">
        <v>10.35</v>
      </c>
      <c r="MF82" s="1">
        <v>118.65</v>
      </c>
    </row>
    <row r="83" spans="1:344" x14ac:dyDescent="0.3">
      <c r="A83" s="1" t="s">
        <v>154</v>
      </c>
      <c r="B83" s="1" t="s">
        <v>2234</v>
      </c>
      <c r="C83" s="1" t="s">
        <v>1338</v>
      </c>
      <c r="D83" s="1" t="s">
        <v>1339</v>
      </c>
      <c r="E83" s="1" t="s">
        <v>1340</v>
      </c>
      <c r="F83" s="1" t="s">
        <v>1341</v>
      </c>
      <c r="G83" s="1" t="s">
        <v>1342</v>
      </c>
      <c r="H83" s="1" t="s">
        <v>1343</v>
      </c>
      <c r="I83" s="614">
        <v>35686</v>
      </c>
      <c r="K83" s="1">
        <v>173</v>
      </c>
      <c r="L83" s="1">
        <v>32</v>
      </c>
      <c r="M83" s="1">
        <v>31</v>
      </c>
      <c r="N83" s="1">
        <v>31</v>
      </c>
      <c r="O83" s="614">
        <v>3001</v>
      </c>
      <c r="P83" s="614">
        <v>2944</v>
      </c>
      <c r="Q83" s="614">
        <v>3650</v>
      </c>
      <c r="R83" s="1">
        <v>827</v>
      </c>
      <c r="S83" s="614">
        <v>96880</v>
      </c>
      <c r="T83" s="614">
        <v>17920</v>
      </c>
      <c r="W83" s="1">
        <v>1</v>
      </c>
      <c r="X83" s="1" t="s">
        <v>2235</v>
      </c>
      <c r="Y83" s="1" t="s">
        <v>2236</v>
      </c>
      <c r="Z83" s="1">
        <v>28352</v>
      </c>
      <c r="AA83" s="1">
        <v>3720</v>
      </c>
      <c r="AB83" s="1" t="s">
        <v>2237</v>
      </c>
      <c r="AC83" s="1" t="s">
        <v>2236</v>
      </c>
      <c r="AD83" s="1">
        <v>28352</v>
      </c>
      <c r="AE83" s="1">
        <v>1</v>
      </c>
      <c r="AF83" s="1" t="s">
        <v>153</v>
      </c>
      <c r="AH83" s="1" t="s">
        <v>6</v>
      </c>
      <c r="AI83" s="1" t="s">
        <v>2238</v>
      </c>
      <c r="AJ83" s="1" t="s">
        <v>2239</v>
      </c>
      <c r="AK83" s="1" t="s">
        <v>2240</v>
      </c>
      <c r="AL83" s="1" t="s">
        <v>2241</v>
      </c>
      <c r="AM83" s="1" t="s">
        <v>2242</v>
      </c>
      <c r="AN83" s="1" t="s">
        <v>2243</v>
      </c>
      <c r="AO83" s="1" t="s">
        <v>448</v>
      </c>
      <c r="AP83" s="1" t="s">
        <v>2240</v>
      </c>
      <c r="AQ83" s="1" t="s">
        <v>2241</v>
      </c>
      <c r="AR83" s="1" t="s">
        <v>2242</v>
      </c>
      <c r="AS83" s="1" t="s">
        <v>2244</v>
      </c>
      <c r="AT83" s="1">
        <v>0</v>
      </c>
      <c r="AU83" s="1">
        <v>0</v>
      </c>
      <c r="AV83" s="1">
        <v>0</v>
      </c>
      <c r="AW83" s="616">
        <v>42917</v>
      </c>
      <c r="AX83" s="616">
        <v>43281</v>
      </c>
      <c r="AY83" s="1">
        <v>1</v>
      </c>
      <c r="AZ83" s="1">
        <v>0</v>
      </c>
      <c r="BA83" s="1">
        <v>1</v>
      </c>
      <c r="BB83" s="1">
        <v>0</v>
      </c>
      <c r="BC83" s="1">
        <v>2</v>
      </c>
      <c r="BE83" s="614">
        <v>2754</v>
      </c>
      <c r="BF83" s="1">
        <v>2</v>
      </c>
      <c r="BG83" s="1">
        <v>0</v>
      </c>
      <c r="BH83" s="1">
        <v>2</v>
      </c>
      <c r="BI83" s="1">
        <v>4.55</v>
      </c>
      <c r="BJ83" s="1">
        <v>6.55</v>
      </c>
      <c r="BK83" s="110">
        <v>0.30530000000000002</v>
      </c>
      <c r="BL83" s="1">
        <v>427</v>
      </c>
      <c r="BM83" s="615">
        <v>62124</v>
      </c>
      <c r="BP83" s="1">
        <v>0</v>
      </c>
      <c r="BQ83" s="615">
        <v>0</v>
      </c>
      <c r="BR83" s="615">
        <v>0</v>
      </c>
      <c r="BS83" s="615">
        <v>0</v>
      </c>
      <c r="BU83" s="615">
        <v>0</v>
      </c>
      <c r="BV83" s="615">
        <v>0</v>
      </c>
      <c r="BW83" s="615">
        <v>0</v>
      </c>
      <c r="BY83" s="615">
        <v>0</v>
      </c>
      <c r="BZ83" s="615">
        <v>0</v>
      </c>
      <c r="CA83" s="1">
        <v>0</v>
      </c>
      <c r="CC83" s="615">
        <v>0</v>
      </c>
      <c r="CD83" s="615">
        <v>0</v>
      </c>
      <c r="CE83" s="615">
        <v>0</v>
      </c>
      <c r="CG83" s="615">
        <v>0</v>
      </c>
      <c r="CH83" s="615">
        <v>0</v>
      </c>
      <c r="CI83" s="1">
        <v>0</v>
      </c>
      <c r="CK83" s="615">
        <v>0</v>
      </c>
      <c r="CL83" s="615">
        <v>0</v>
      </c>
      <c r="CM83" s="615">
        <v>0</v>
      </c>
      <c r="CN83" s="615">
        <v>38736</v>
      </c>
      <c r="CO83" s="615">
        <v>56136</v>
      </c>
      <c r="CP83" s="615">
        <v>47220</v>
      </c>
      <c r="CR83" s="615">
        <v>0</v>
      </c>
      <c r="CS83" s="615">
        <v>0</v>
      </c>
      <c r="CT83" s="615">
        <v>0</v>
      </c>
      <c r="CV83" s="615">
        <v>0</v>
      </c>
      <c r="CW83" s="615">
        <v>0</v>
      </c>
      <c r="CX83" s="615">
        <v>0</v>
      </c>
      <c r="CZ83" s="615">
        <v>0</v>
      </c>
      <c r="DA83" s="615">
        <v>0</v>
      </c>
      <c r="DB83" s="615">
        <v>0</v>
      </c>
      <c r="DD83" s="615">
        <v>0</v>
      </c>
      <c r="DE83" s="615">
        <v>0</v>
      </c>
      <c r="DF83" s="615">
        <v>0</v>
      </c>
      <c r="DG83" s="615">
        <v>24708</v>
      </c>
      <c r="DH83" s="615">
        <v>35808</v>
      </c>
      <c r="DI83" s="615">
        <v>30120</v>
      </c>
      <c r="DK83" s="615">
        <v>22584</v>
      </c>
      <c r="DL83" s="615">
        <v>32724</v>
      </c>
      <c r="DM83" s="615">
        <v>27528</v>
      </c>
      <c r="DO83" s="615">
        <v>0</v>
      </c>
      <c r="DP83" s="615">
        <v>0</v>
      </c>
      <c r="DQ83" s="615">
        <v>0</v>
      </c>
      <c r="DR83" s="615">
        <v>0</v>
      </c>
      <c r="DS83" s="615">
        <v>372629</v>
      </c>
      <c r="DT83" s="615">
        <v>372629</v>
      </c>
      <c r="DU83" s="615">
        <v>106386</v>
      </c>
      <c r="DV83" s="615">
        <v>0</v>
      </c>
      <c r="DW83" s="615">
        <v>106386</v>
      </c>
      <c r="DX83" s="615">
        <v>0</v>
      </c>
      <c r="DY83" s="615">
        <v>0</v>
      </c>
      <c r="DZ83" s="615">
        <v>0</v>
      </c>
      <c r="EA83" s="615">
        <v>8779</v>
      </c>
      <c r="EB83" s="615">
        <v>487794</v>
      </c>
      <c r="EC83" s="615">
        <v>211061</v>
      </c>
      <c r="ED83" s="615">
        <v>84744</v>
      </c>
      <c r="EE83" s="615">
        <v>295805</v>
      </c>
      <c r="EF83" s="615">
        <v>39468</v>
      </c>
      <c r="EG83" s="615">
        <v>18283</v>
      </c>
      <c r="EH83" s="615">
        <v>21383</v>
      </c>
      <c r="EI83" s="615">
        <v>79134</v>
      </c>
      <c r="EJ83" s="615">
        <v>79395</v>
      </c>
      <c r="EK83" s="615">
        <v>454334</v>
      </c>
      <c r="EL83" s="615">
        <v>33460</v>
      </c>
      <c r="EM83" s="110">
        <v>6.8599999999999994E-2</v>
      </c>
      <c r="EN83" s="615">
        <v>0</v>
      </c>
      <c r="EO83" s="615">
        <v>0</v>
      </c>
      <c r="EP83" s="615">
        <v>0</v>
      </c>
      <c r="EQ83" s="615">
        <v>0</v>
      </c>
      <c r="ER83" s="615">
        <v>0</v>
      </c>
      <c r="ES83" s="615">
        <v>0</v>
      </c>
      <c r="ET83" s="614">
        <v>12040</v>
      </c>
      <c r="EU83" s="614">
        <v>143063</v>
      </c>
      <c r="EV83" s="614">
        <v>15789</v>
      </c>
      <c r="EW83" s="614">
        <v>2645</v>
      </c>
      <c r="EX83" s="614">
        <v>8863</v>
      </c>
      <c r="EY83" s="614">
        <v>10795</v>
      </c>
      <c r="EZ83" s="1">
        <v>186</v>
      </c>
      <c r="FA83" s="614">
        <v>4050</v>
      </c>
      <c r="FB83" s="614">
        <v>26584</v>
      </c>
      <c r="FC83" s="614">
        <v>2831</v>
      </c>
      <c r="FD83" s="614">
        <v>12913</v>
      </c>
      <c r="FE83" s="614">
        <v>42328</v>
      </c>
      <c r="FF83" s="1">
        <v>23</v>
      </c>
      <c r="FG83" s="1">
        <v>38</v>
      </c>
      <c r="FI83" s="614">
        <v>42328</v>
      </c>
      <c r="FJ83" s="614">
        <v>2466</v>
      </c>
      <c r="FK83" s="614">
        <v>3196</v>
      </c>
      <c r="FL83" s="1">
        <v>0</v>
      </c>
      <c r="FM83" s="1">
        <v>6</v>
      </c>
      <c r="FN83" s="1">
        <v>89</v>
      </c>
      <c r="FO83" s="1">
        <v>95</v>
      </c>
      <c r="FP83" s="614">
        <v>43153</v>
      </c>
      <c r="FQ83" s="614">
        <v>3563</v>
      </c>
      <c r="FR83" s="1">
        <v>0</v>
      </c>
      <c r="FS83" s="1">
        <v>0</v>
      </c>
      <c r="FT83" s="614">
        <v>11162</v>
      </c>
      <c r="FU83" s="614">
        <v>3168</v>
      </c>
      <c r="FV83" s="1">
        <v>997</v>
      </c>
      <c r="FX83" s="614">
        <v>29733</v>
      </c>
      <c r="FY83" s="614">
        <v>2815</v>
      </c>
      <c r="FZ83" s="1">
        <v>284</v>
      </c>
      <c r="GA83" s="1">
        <v>42</v>
      </c>
      <c r="GF83" s="1">
        <v>0</v>
      </c>
      <c r="GG83" s="1">
        <v>0</v>
      </c>
      <c r="GH83" s="1">
        <v>0</v>
      </c>
      <c r="GI83" s="1">
        <v>0</v>
      </c>
      <c r="GJ83" s="614">
        <v>84048</v>
      </c>
      <c r="GK83" s="614">
        <v>9546</v>
      </c>
      <c r="GL83" s="614">
        <v>1281</v>
      </c>
      <c r="GM83" s="1">
        <v>42</v>
      </c>
      <c r="GN83" s="1">
        <v>39</v>
      </c>
      <c r="GP83" s="614">
        <v>17198</v>
      </c>
      <c r="GQ83" s="614">
        <v>2387</v>
      </c>
      <c r="GR83" s="614">
        <v>10950</v>
      </c>
      <c r="GS83" s="614">
        <v>2950</v>
      </c>
      <c r="GT83" s="1">
        <v>87</v>
      </c>
      <c r="GU83" s="614">
        <v>1472</v>
      </c>
      <c r="GV83" s="614">
        <v>20148</v>
      </c>
      <c r="GW83" s="614">
        <v>2474</v>
      </c>
      <c r="GX83" s="614">
        <v>12422</v>
      </c>
      <c r="GY83" s="614">
        <v>35044</v>
      </c>
      <c r="GZ83" s="1">
        <v>0</v>
      </c>
      <c r="HA83" s="614">
        <v>35095</v>
      </c>
      <c r="HB83" s="614">
        <v>1817</v>
      </c>
      <c r="HC83" s="614">
        <v>10462</v>
      </c>
      <c r="HD83" s="1">
        <v>51</v>
      </c>
      <c r="HE83" s="1">
        <v>0</v>
      </c>
      <c r="HF83" s="614">
        <v>12279</v>
      </c>
      <c r="HG83" s="614">
        <v>47374</v>
      </c>
      <c r="HH83" s="1">
        <v>32</v>
      </c>
      <c r="HI83" s="614">
        <v>2609</v>
      </c>
      <c r="HJ83" s="614">
        <v>2641</v>
      </c>
      <c r="HK83" s="1">
        <v>0</v>
      </c>
      <c r="HL83" s="1">
        <v>471</v>
      </c>
      <c r="HM83" s="1">
        <v>471</v>
      </c>
      <c r="HN83" s="1">
        <v>0</v>
      </c>
      <c r="HO83" s="1">
        <v>7</v>
      </c>
      <c r="HP83" s="1">
        <v>7</v>
      </c>
      <c r="HQ83" s="1">
        <v>19</v>
      </c>
      <c r="HR83" s="614">
        <v>3138</v>
      </c>
      <c r="HS83" s="1">
        <v>107</v>
      </c>
      <c r="HT83" s="614">
        <v>3731</v>
      </c>
      <c r="HU83" s="614">
        <v>3838</v>
      </c>
      <c r="HV83" s="614">
        <v>6976</v>
      </c>
      <c r="HW83" s="614">
        <v>2288</v>
      </c>
      <c r="HX83" s="614">
        <v>12757</v>
      </c>
      <c r="HY83" s="614">
        <v>50512</v>
      </c>
      <c r="HZ83" s="614">
        <v>50512</v>
      </c>
      <c r="IA83" s="614">
        <v>54350</v>
      </c>
      <c r="IB83" s="614">
        <v>16896</v>
      </c>
      <c r="IC83" s="1">
        <v>0</v>
      </c>
      <c r="IG83" s="110">
        <v>3.1300000000000001E-2</v>
      </c>
      <c r="IH83" s="110">
        <v>2.9999999999999997E-4</v>
      </c>
      <c r="II83" s="110">
        <v>0.66349999999999998</v>
      </c>
      <c r="IJ83" s="110">
        <v>0</v>
      </c>
      <c r="IK83" s="110">
        <v>0.58750000000000002</v>
      </c>
      <c r="IL83" s="110">
        <v>6.9999999999999999E-4</v>
      </c>
      <c r="IM83" s="110">
        <v>0.2959</v>
      </c>
      <c r="IN83" s="110">
        <v>8.4000000000000005E-2</v>
      </c>
      <c r="IO83" s="110">
        <v>0.33450000000000002</v>
      </c>
      <c r="IP83" s="110">
        <v>0.33589999999999998</v>
      </c>
      <c r="IQ83" s="110">
        <v>0.93789999999999996</v>
      </c>
      <c r="IR83" s="110">
        <v>6.2100000000000002E-2</v>
      </c>
      <c r="IS83" s="614">
        <v>8663</v>
      </c>
      <c r="IT83" s="614">
        <v>1968</v>
      </c>
      <c r="IU83" s="614">
        <v>10631</v>
      </c>
      <c r="IV83" s="110">
        <v>0.2979</v>
      </c>
      <c r="IW83" s="614">
        <v>75297</v>
      </c>
      <c r="IY83" s="1">
        <v>32</v>
      </c>
      <c r="IZ83" s="1">
        <v>14</v>
      </c>
      <c r="JA83" s="1">
        <v>96</v>
      </c>
      <c r="JB83" s="1">
        <v>1</v>
      </c>
      <c r="JC83" s="1">
        <v>1</v>
      </c>
      <c r="JD83" s="1">
        <v>4</v>
      </c>
      <c r="JE83" s="1">
        <v>33</v>
      </c>
      <c r="JF83" s="1">
        <v>15</v>
      </c>
      <c r="JG83" s="1">
        <v>100</v>
      </c>
      <c r="JH83" s="1">
        <v>148</v>
      </c>
      <c r="JI83" s="1">
        <v>142</v>
      </c>
      <c r="JJ83" s="1">
        <v>6</v>
      </c>
      <c r="JK83" s="1">
        <v>0</v>
      </c>
      <c r="JL83" s="1">
        <v>0</v>
      </c>
      <c r="JM83" s="1">
        <v>0</v>
      </c>
      <c r="JN83" s="1">
        <v>0</v>
      </c>
      <c r="JO83" s="1">
        <v>66</v>
      </c>
      <c r="JP83" s="1">
        <v>857</v>
      </c>
      <c r="JQ83" s="1">
        <v>4</v>
      </c>
      <c r="JR83" s="1">
        <v>69</v>
      </c>
      <c r="JS83" s="1">
        <v>6</v>
      </c>
      <c r="JT83" s="1">
        <v>676</v>
      </c>
      <c r="JU83" s="614">
        <v>1539</v>
      </c>
      <c r="JV83" s="1">
        <v>413</v>
      </c>
      <c r="JW83" s="614">
        <v>2964</v>
      </c>
      <c r="JX83" s="1">
        <v>180</v>
      </c>
      <c r="JY83" s="1">
        <v>216</v>
      </c>
      <c r="JZ83" s="1">
        <v>128</v>
      </c>
      <c r="KA83" s="614">
        <v>1719</v>
      </c>
      <c r="KB83" s="1">
        <v>629</v>
      </c>
      <c r="KC83" s="614">
        <v>3092</v>
      </c>
      <c r="KD83" s="614">
        <v>5440</v>
      </c>
      <c r="KE83" s="614">
        <v>4916</v>
      </c>
      <c r="KF83" s="1">
        <v>524</v>
      </c>
      <c r="KG83" s="1">
        <v>36.76</v>
      </c>
      <c r="KH83" s="1">
        <v>52.09</v>
      </c>
      <c r="KI83" s="1">
        <v>30.92</v>
      </c>
      <c r="KJ83" s="1">
        <v>0.32</v>
      </c>
      <c r="KK83" s="1">
        <v>0.56999999999999995</v>
      </c>
      <c r="KL83" s="1">
        <v>0.22</v>
      </c>
      <c r="KM83" s="1">
        <v>0.1</v>
      </c>
      <c r="KN83" s="1">
        <v>0.68</v>
      </c>
      <c r="KO83" s="1">
        <v>0.96</v>
      </c>
      <c r="KP83" s="1">
        <v>0.04</v>
      </c>
      <c r="KQ83" s="1">
        <v>0.12</v>
      </c>
      <c r="KR83" s="1">
        <v>41.93</v>
      </c>
      <c r="KS83" s="614">
        <v>6456</v>
      </c>
      <c r="KU83" s="1">
        <v>203</v>
      </c>
      <c r="KV83" s="614">
        <v>2654</v>
      </c>
      <c r="KW83" s="614">
        <v>5329</v>
      </c>
      <c r="KX83" s="614">
        <v>1264</v>
      </c>
      <c r="KY83" s="1">
        <v>9</v>
      </c>
      <c r="KZ83" s="1">
        <v>14</v>
      </c>
      <c r="LA83" s="614">
        <v>12937</v>
      </c>
      <c r="LD83" s="614">
        <v>2144</v>
      </c>
      <c r="LG83" s="1" t="s">
        <v>153</v>
      </c>
      <c r="LH83" s="1" t="s">
        <v>1374</v>
      </c>
      <c r="LI83" s="1" t="s">
        <v>2237</v>
      </c>
      <c r="LJ83" s="1" t="s">
        <v>2236</v>
      </c>
      <c r="LK83" s="1">
        <v>28352</v>
      </c>
      <c r="LL83" s="1">
        <v>3720</v>
      </c>
      <c r="LM83" s="1" t="s">
        <v>2237</v>
      </c>
      <c r="LN83" s="1" t="s">
        <v>2236</v>
      </c>
      <c r="LO83" s="1">
        <v>28352</v>
      </c>
      <c r="LP83" s="1">
        <v>3720</v>
      </c>
      <c r="LQ83" s="1" t="s">
        <v>2238</v>
      </c>
      <c r="LR83" s="1">
        <v>9102760563</v>
      </c>
      <c r="LS83" s="1">
        <v>9102764032</v>
      </c>
      <c r="LT83" s="614">
        <v>8400</v>
      </c>
      <c r="LU83" s="1">
        <v>6.55</v>
      </c>
      <c r="LW83" s="614">
        <v>2754</v>
      </c>
      <c r="LX83" s="1">
        <v>48</v>
      </c>
      <c r="MA83" s="1">
        <v>2</v>
      </c>
      <c r="MB83" s="1" t="s">
        <v>2245</v>
      </c>
      <c r="MC83" s="1">
        <v>0</v>
      </c>
      <c r="MD83" s="1" t="s">
        <v>1360</v>
      </c>
      <c r="ME83" s="1">
        <v>49.98</v>
      </c>
      <c r="MF83" s="1">
        <v>59.73</v>
      </c>
    </row>
    <row r="84" spans="1:344" x14ac:dyDescent="0.3">
      <c r="A84" s="1" t="s">
        <v>156</v>
      </c>
      <c r="B84" s="1" t="s">
        <v>2246</v>
      </c>
      <c r="C84" s="1" t="s">
        <v>1338</v>
      </c>
      <c r="D84" s="1" t="s">
        <v>1339</v>
      </c>
      <c r="E84" s="1" t="s">
        <v>1340</v>
      </c>
      <c r="F84" s="1" t="s">
        <v>1341</v>
      </c>
      <c r="G84" s="1" t="s">
        <v>1446</v>
      </c>
      <c r="H84" s="1" t="s">
        <v>1343</v>
      </c>
      <c r="I84" s="614">
        <v>171779</v>
      </c>
      <c r="J84" s="1" t="s">
        <v>1344</v>
      </c>
      <c r="K84" s="1">
        <v>883</v>
      </c>
      <c r="L84" s="1">
        <v>43</v>
      </c>
      <c r="M84" s="1">
        <v>152</v>
      </c>
      <c r="N84" s="1">
        <v>1</v>
      </c>
      <c r="O84" s="614">
        <v>5095</v>
      </c>
      <c r="P84" s="1">
        <v>7</v>
      </c>
      <c r="Q84" s="614">
        <v>50133</v>
      </c>
      <c r="R84" s="614">
        <v>3986</v>
      </c>
      <c r="S84" s="614">
        <v>937440</v>
      </c>
      <c r="T84" s="614">
        <v>64665</v>
      </c>
      <c r="W84" s="1">
        <v>1</v>
      </c>
      <c r="X84" s="1" t="s">
        <v>2247</v>
      </c>
      <c r="Y84" s="1" t="s">
        <v>2248</v>
      </c>
      <c r="Z84" s="1">
        <v>27858</v>
      </c>
      <c r="AA84" s="1">
        <v>2308</v>
      </c>
      <c r="AB84" s="1" t="s">
        <v>2247</v>
      </c>
      <c r="AC84" s="1" t="s">
        <v>2248</v>
      </c>
      <c r="AD84" s="1">
        <v>27858</v>
      </c>
      <c r="AE84" s="1">
        <v>2</v>
      </c>
      <c r="AF84" s="1" t="s">
        <v>155</v>
      </c>
      <c r="AH84" s="1" t="s">
        <v>6</v>
      </c>
      <c r="AI84" s="1" t="s">
        <v>1715</v>
      </c>
      <c r="AJ84" s="1" t="s">
        <v>2249</v>
      </c>
      <c r="AK84" s="1" t="s">
        <v>2250</v>
      </c>
      <c r="AL84" s="1" t="s">
        <v>2251</v>
      </c>
      <c r="AM84" s="1" t="s">
        <v>2252</v>
      </c>
      <c r="AN84" s="1" t="s">
        <v>2253</v>
      </c>
      <c r="AO84" s="1" t="s">
        <v>2254</v>
      </c>
      <c r="AP84" s="1" t="s">
        <v>2255</v>
      </c>
      <c r="AQ84" s="1" t="s">
        <v>2251</v>
      </c>
      <c r="AR84" s="1" t="s">
        <v>2256</v>
      </c>
      <c r="AS84" s="1" t="s">
        <v>2257</v>
      </c>
      <c r="AT84" s="1">
        <v>0</v>
      </c>
      <c r="AU84" s="1">
        <v>0</v>
      </c>
      <c r="AV84" s="1">
        <v>0</v>
      </c>
      <c r="AW84" s="616">
        <v>42917</v>
      </c>
      <c r="AX84" s="616">
        <v>43281</v>
      </c>
      <c r="AY84" s="1">
        <v>1</v>
      </c>
      <c r="AZ84" s="1">
        <v>4</v>
      </c>
      <c r="BA84" s="1">
        <v>1</v>
      </c>
      <c r="BB84" s="1">
        <v>1</v>
      </c>
      <c r="BC84" s="1">
        <v>7</v>
      </c>
      <c r="BE84" s="614">
        <v>14352</v>
      </c>
      <c r="BF84" s="1">
        <v>2</v>
      </c>
      <c r="BG84" s="1">
        <v>4</v>
      </c>
      <c r="BH84" s="1">
        <v>6</v>
      </c>
      <c r="BI84" s="1">
        <v>30.13</v>
      </c>
      <c r="BJ84" s="1">
        <v>36.130000000000003</v>
      </c>
      <c r="BK84" s="110">
        <v>5.5399999999999998E-2</v>
      </c>
      <c r="BL84" s="614">
        <v>1881</v>
      </c>
      <c r="BM84" s="615">
        <v>109179</v>
      </c>
      <c r="BQ84" s="615">
        <v>25277</v>
      </c>
      <c r="BR84" s="615">
        <v>59155</v>
      </c>
      <c r="BS84" s="615">
        <v>41740</v>
      </c>
      <c r="BU84" s="615">
        <v>65811</v>
      </c>
      <c r="BV84" s="615">
        <v>65811</v>
      </c>
      <c r="BW84" s="615">
        <v>65811</v>
      </c>
      <c r="BY84" s="615">
        <v>79830</v>
      </c>
      <c r="BZ84" s="615">
        <v>79830</v>
      </c>
      <c r="CA84" s="614">
        <v>79830</v>
      </c>
      <c r="CC84" s="615">
        <v>79830</v>
      </c>
      <c r="CD84" s="615">
        <v>79830</v>
      </c>
      <c r="CE84" s="615">
        <v>79830</v>
      </c>
      <c r="CN84" s="615">
        <v>26165</v>
      </c>
      <c r="CO84" s="615">
        <v>43908</v>
      </c>
      <c r="CP84" s="615">
        <v>32079</v>
      </c>
      <c r="CR84" s="615">
        <v>40913</v>
      </c>
      <c r="CS84" s="615">
        <v>51002</v>
      </c>
      <c r="CT84" s="615">
        <v>45958</v>
      </c>
      <c r="CZ84" s="615">
        <v>40913</v>
      </c>
      <c r="DA84" s="615">
        <v>40913</v>
      </c>
      <c r="DB84" s="615">
        <v>40913</v>
      </c>
      <c r="DK84" s="615">
        <v>31366</v>
      </c>
      <c r="DL84" s="615">
        <v>31366</v>
      </c>
      <c r="DM84" s="615">
        <v>31366</v>
      </c>
      <c r="DO84" s="615">
        <v>49084</v>
      </c>
      <c r="DP84" s="615">
        <v>49084</v>
      </c>
      <c r="DQ84" s="615">
        <v>49084</v>
      </c>
      <c r="DR84" s="615">
        <v>1419377</v>
      </c>
      <c r="DS84" s="615">
        <v>604718</v>
      </c>
      <c r="DT84" s="615">
        <v>2024095</v>
      </c>
      <c r="DU84" s="615">
        <v>197263</v>
      </c>
      <c r="DV84" s="615">
        <v>0</v>
      </c>
      <c r="DW84" s="615">
        <v>197263</v>
      </c>
      <c r="DX84" s="615">
        <v>0</v>
      </c>
      <c r="DY84" s="615">
        <v>0</v>
      </c>
      <c r="DZ84" s="615">
        <v>0</v>
      </c>
      <c r="EA84" s="615">
        <v>163179</v>
      </c>
      <c r="EB84" s="615">
        <v>2384537</v>
      </c>
      <c r="EC84" s="615">
        <v>1179061</v>
      </c>
      <c r="ED84" s="615">
        <v>374594</v>
      </c>
      <c r="EE84" s="615">
        <v>1553655</v>
      </c>
      <c r="EF84" s="615">
        <v>198382</v>
      </c>
      <c r="EG84" s="615">
        <v>45392</v>
      </c>
      <c r="EH84" s="615">
        <v>22260</v>
      </c>
      <c r="EI84" s="615">
        <v>266034</v>
      </c>
      <c r="EJ84" s="615">
        <v>471580</v>
      </c>
      <c r="EK84" s="615">
        <v>2291269</v>
      </c>
      <c r="EL84" s="615">
        <v>93268</v>
      </c>
      <c r="EM84" s="110">
        <v>3.9100000000000003E-2</v>
      </c>
      <c r="EN84" s="615">
        <v>0</v>
      </c>
      <c r="EO84" s="615">
        <v>0</v>
      </c>
      <c r="EP84" s="615">
        <v>0</v>
      </c>
      <c r="EQ84" s="615">
        <v>0</v>
      </c>
      <c r="ER84" s="615">
        <v>0</v>
      </c>
      <c r="ES84" s="615">
        <v>158613</v>
      </c>
      <c r="ET84" s="614">
        <v>24805</v>
      </c>
      <c r="EU84" s="614">
        <v>327048</v>
      </c>
      <c r="EV84" s="614">
        <v>64790</v>
      </c>
      <c r="EW84" s="614">
        <v>7594</v>
      </c>
      <c r="EX84" s="614">
        <v>46949</v>
      </c>
      <c r="EY84" s="614">
        <v>62089</v>
      </c>
      <c r="EZ84" s="614">
        <v>2857</v>
      </c>
      <c r="FA84" s="614">
        <v>25517</v>
      </c>
      <c r="FB84" s="614">
        <v>126879</v>
      </c>
      <c r="FC84" s="614">
        <v>10451</v>
      </c>
      <c r="FD84" s="614">
        <v>72466</v>
      </c>
      <c r="FE84" s="614">
        <v>209796</v>
      </c>
      <c r="FF84" s="614">
        <v>29620</v>
      </c>
      <c r="FG84" s="1">
        <v>204</v>
      </c>
      <c r="FI84" s="614">
        <v>209796</v>
      </c>
      <c r="FJ84" s="614">
        <v>9419</v>
      </c>
      <c r="FK84" s="614">
        <v>11170</v>
      </c>
      <c r="FL84" s="1">
        <v>988</v>
      </c>
      <c r="FM84" s="1">
        <v>12</v>
      </c>
      <c r="FN84" s="1">
        <v>89</v>
      </c>
      <c r="FO84" s="1">
        <v>101</v>
      </c>
      <c r="FP84" s="614">
        <v>43153</v>
      </c>
      <c r="FQ84" s="614">
        <v>3563</v>
      </c>
      <c r="FR84" s="1">
        <v>0</v>
      </c>
      <c r="FS84" s="1">
        <v>0</v>
      </c>
      <c r="FT84" s="614">
        <v>11162</v>
      </c>
      <c r="FU84" s="614">
        <v>3168</v>
      </c>
      <c r="FV84" s="1">
        <v>997</v>
      </c>
      <c r="GF84" s="614">
        <v>2990</v>
      </c>
      <c r="GG84" s="1">
        <v>653</v>
      </c>
      <c r="GH84" s="1">
        <v>0</v>
      </c>
      <c r="GI84" s="1">
        <v>64</v>
      </c>
      <c r="GJ84" s="614">
        <v>57305</v>
      </c>
      <c r="GK84" s="614">
        <v>7384</v>
      </c>
      <c r="GL84" s="1">
        <v>997</v>
      </c>
      <c r="GM84" s="1">
        <v>64</v>
      </c>
      <c r="GN84" s="1">
        <v>35</v>
      </c>
      <c r="GP84" s="614">
        <v>116058</v>
      </c>
      <c r="GQ84" s="614">
        <v>17726</v>
      </c>
      <c r="GR84" s="614">
        <v>171681</v>
      </c>
      <c r="GS84" s="614">
        <v>48801</v>
      </c>
      <c r="GT84" s="614">
        <v>1328</v>
      </c>
      <c r="GU84" s="614">
        <v>37563</v>
      </c>
      <c r="GV84" s="614">
        <v>164859</v>
      </c>
      <c r="GW84" s="614">
        <v>19054</v>
      </c>
      <c r="GX84" s="614">
        <v>209244</v>
      </c>
      <c r="GY84" s="614">
        <v>393157</v>
      </c>
      <c r="GZ84" s="614">
        <v>1414</v>
      </c>
      <c r="HA84" s="614">
        <v>394571</v>
      </c>
      <c r="HB84" s="614">
        <v>21623</v>
      </c>
      <c r="HC84" s="614">
        <v>14868</v>
      </c>
      <c r="HD84" s="1">
        <v>0</v>
      </c>
      <c r="HE84" s="1">
        <v>0</v>
      </c>
      <c r="HF84" s="614">
        <v>36491</v>
      </c>
      <c r="HG84" s="614">
        <v>431062</v>
      </c>
      <c r="HH84" s="1">
        <v>663</v>
      </c>
      <c r="HI84" s="614">
        <v>11920</v>
      </c>
      <c r="HJ84" s="614">
        <v>12583</v>
      </c>
      <c r="HK84" s="614">
        <v>2129</v>
      </c>
      <c r="HL84" s="614">
        <v>10364</v>
      </c>
      <c r="HM84" s="614">
        <v>12493</v>
      </c>
      <c r="HN84" s="1">
        <v>0</v>
      </c>
      <c r="HO84" s="1">
        <v>129</v>
      </c>
      <c r="HP84" s="1">
        <v>129</v>
      </c>
      <c r="HQ84" s="614">
        <v>3403</v>
      </c>
      <c r="HR84" s="614">
        <v>28608</v>
      </c>
      <c r="HS84" s="614">
        <v>15193</v>
      </c>
      <c r="HT84" s="614">
        <v>155496</v>
      </c>
      <c r="HU84" s="614">
        <v>170689</v>
      </c>
      <c r="HV84" s="614">
        <v>199297</v>
      </c>
      <c r="HW84" s="614">
        <v>34116</v>
      </c>
      <c r="HX84" s="614">
        <v>49113</v>
      </c>
      <c r="HY84" s="614">
        <v>459670</v>
      </c>
      <c r="HZ84" s="614">
        <v>459670</v>
      </c>
      <c r="IA84" s="614">
        <v>630359</v>
      </c>
      <c r="IB84" s="614">
        <v>228353</v>
      </c>
      <c r="IC84" s="1">
        <v>0</v>
      </c>
      <c r="IG84" s="110">
        <v>3.7199999999999997E-2</v>
      </c>
      <c r="IH84" s="110">
        <v>5.9999999999999995E-4</v>
      </c>
      <c r="II84" s="110">
        <v>0.20100000000000001</v>
      </c>
      <c r="IJ84" s="110">
        <v>0</v>
      </c>
      <c r="IK84" s="110">
        <v>0.17519999999999999</v>
      </c>
      <c r="IL84" s="110">
        <v>2.9999999999999997E-4</v>
      </c>
      <c r="IM84" s="110">
        <v>0.64149999999999996</v>
      </c>
      <c r="IN84" s="110">
        <v>5.1400000000000001E-2</v>
      </c>
      <c r="IO84" s="110">
        <v>0.49680000000000002</v>
      </c>
      <c r="IP84" s="110">
        <v>0.79869999999999997</v>
      </c>
      <c r="IQ84" s="110">
        <v>0.93779999999999997</v>
      </c>
      <c r="IR84" s="110">
        <v>6.2199999999999998E-2</v>
      </c>
      <c r="IS84" s="614">
        <v>52905</v>
      </c>
      <c r="IT84" s="614">
        <v>12039</v>
      </c>
      <c r="IU84" s="614">
        <v>64944</v>
      </c>
      <c r="IV84" s="110">
        <v>0.37809999999999999</v>
      </c>
      <c r="IW84" s="614">
        <v>441351</v>
      </c>
      <c r="IY84" s="1">
        <v>178</v>
      </c>
      <c r="IZ84" s="1">
        <v>1</v>
      </c>
      <c r="JA84" s="1">
        <v>416</v>
      </c>
      <c r="JB84" s="1">
        <v>12</v>
      </c>
      <c r="JC84" s="1">
        <v>1</v>
      </c>
      <c r="JD84" s="1">
        <v>301</v>
      </c>
      <c r="JE84" s="1">
        <v>190</v>
      </c>
      <c r="JF84" s="1">
        <v>2</v>
      </c>
      <c r="JG84" s="1">
        <v>717</v>
      </c>
      <c r="JH84" s="1">
        <v>909</v>
      </c>
      <c r="JI84" s="1">
        <v>595</v>
      </c>
      <c r="JJ84" s="1">
        <v>314</v>
      </c>
      <c r="JK84" s="1">
        <v>0</v>
      </c>
      <c r="JL84" s="1">
        <v>0</v>
      </c>
      <c r="JM84" s="1">
        <v>81</v>
      </c>
      <c r="JN84" s="1">
        <v>360</v>
      </c>
      <c r="JO84" s="1">
        <v>673</v>
      </c>
      <c r="JP84" s="614">
        <v>18550</v>
      </c>
      <c r="JQ84" s="1">
        <v>0</v>
      </c>
      <c r="JS84" s="1">
        <v>0</v>
      </c>
      <c r="JU84" s="1">
        <v>992</v>
      </c>
      <c r="JV84" s="1">
        <v>27</v>
      </c>
      <c r="JW84" s="614">
        <v>12991</v>
      </c>
      <c r="JX84" s="1">
        <v>279</v>
      </c>
      <c r="JY84" s="1">
        <v>225</v>
      </c>
      <c r="JZ84" s="614">
        <v>7161</v>
      </c>
      <c r="KA84" s="614">
        <v>1271</v>
      </c>
      <c r="KB84" s="1">
        <v>252</v>
      </c>
      <c r="KC84" s="614">
        <v>20152</v>
      </c>
      <c r="KD84" s="614">
        <v>21675</v>
      </c>
      <c r="KE84" s="614">
        <v>14010</v>
      </c>
      <c r="KF84" s="614">
        <v>7665</v>
      </c>
      <c r="KG84" s="1">
        <v>23.84</v>
      </c>
      <c r="KH84" s="1">
        <v>6.69</v>
      </c>
      <c r="KI84" s="1">
        <v>28.11</v>
      </c>
      <c r="KJ84" s="1">
        <v>0.06</v>
      </c>
      <c r="KK84" s="1">
        <v>0.93</v>
      </c>
      <c r="KL84" s="1">
        <v>0.21</v>
      </c>
      <c r="KM84" s="1">
        <v>0</v>
      </c>
      <c r="KN84" s="1">
        <v>0.79</v>
      </c>
      <c r="KO84" s="1">
        <v>0.65</v>
      </c>
      <c r="KP84" s="1">
        <v>0.35</v>
      </c>
      <c r="KQ84" s="1">
        <v>0.01</v>
      </c>
      <c r="KR84" s="1">
        <v>126</v>
      </c>
      <c r="KS84" s="614">
        <v>106773</v>
      </c>
      <c r="KU84" s="614">
        <v>3175</v>
      </c>
      <c r="KV84" s="614">
        <v>17589</v>
      </c>
      <c r="KW84" s="1">
        <v>0</v>
      </c>
      <c r="KX84" s="1">
        <v>0</v>
      </c>
      <c r="KY84" s="1">
        <v>42</v>
      </c>
      <c r="KZ84" s="1">
        <v>127</v>
      </c>
      <c r="LA84" s="614">
        <v>107975</v>
      </c>
      <c r="LC84" s="614">
        <v>271166</v>
      </c>
      <c r="LG84" s="1" t="s">
        <v>155</v>
      </c>
      <c r="LH84" s="1" t="s">
        <v>1358</v>
      </c>
      <c r="LI84" s="1" t="s">
        <v>2247</v>
      </c>
      <c r="LJ84" s="1" t="s">
        <v>2248</v>
      </c>
      <c r="LK84" s="1">
        <v>27858</v>
      </c>
      <c r="LL84" s="1">
        <v>2308</v>
      </c>
      <c r="LM84" s="1" t="s">
        <v>2247</v>
      </c>
      <c r="LN84" s="1" t="s">
        <v>2248</v>
      </c>
      <c r="LO84" s="1">
        <v>27858</v>
      </c>
      <c r="LP84" s="1">
        <v>2308</v>
      </c>
      <c r="LQ84" s="1" t="s">
        <v>1715</v>
      </c>
      <c r="LR84" s="1">
        <v>2523294580</v>
      </c>
      <c r="LS84" s="1">
        <v>2523294255</v>
      </c>
      <c r="LT84" s="614">
        <v>83550</v>
      </c>
      <c r="LU84" s="1">
        <v>36.130000000000003</v>
      </c>
      <c r="LW84" s="614">
        <v>14352</v>
      </c>
      <c r="LX84" s="1">
        <v>52</v>
      </c>
      <c r="MA84" s="1">
        <v>2</v>
      </c>
      <c r="MB84" s="1" t="s">
        <v>2258</v>
      </c>
      <c r="MC84" s="1">
        <v>0</v>
      </c>
      <c r="MD84" s="1" t="s">
        <v>1360</v>
      </c>
      <c r="ME84" s="113">
        <v>1000</v>
      </c>
      <c r="MF84" s="113">
        <v>1000</v>
      </c>
    </row>
    <row r="85" spans="1:344" x14ac:dyDescent="0.3">
      <c r="A85" s="1" t="s">
        <v>158</v>
      </c>
      <c r="B85" s="1" t="s">
        <v>2259</v>
      </c>
      <c r="C85" s="1" t="s">
        <v>1338</v>
      </c>
      <c r="D85" s="1" t="s">
        <v>1535</v>
      </c>
      <c r="E85" s="1" t="s">
        <v>1510</v>
      </c>
      <c r="F85" s="1" t="s">
        <v>1341</v>
      </c>
      <c r="G85" s="1" t="s">
        <v>1536</v>
      </c>
      <c r="H85" s="1" t="s">
        <v>1343</v>
      </c>
      <c r="I85" s="614">
        <v>13978</v>
      </c>
      <c r="K85" s="1">
        <v>449</v>
      </c>
      <c r="L85" s="1">
        <v>31</v>
      </c>
      <c r="M85" s="1">
        <v>165</v>
      </c>
      <c r="N85" s="1">
        <v>9</v>
      </c>
      <c r="O85" s="614">
        <v>3598</v>
      </c>
      <c r="P85" s="1">
        <v>126</v>
      </c>
      <c r="Q85" s="614">
        <v>14209</v>
      </c>
      <c r="R85" s="1">
        <v>949</v>
      </c>
      <c r="S85" s="614">
        <v>169453</v>
      </c>
      <c r="T85" s="614">
        <v>12222</v>
      </c>
      <c r="W85" s="1">
        <v>2</v>
      </c>
      <c r="X85" s="1" t="s">
        <v>2260</v>
      </c>
      <c r="Y85" s="1" t="s">
        <v>2261</v>
      </c>
      <c r="Z85" s="1">
        <v>28387</v>
      </c>
      <c r="AA85" s="1">
        <v>4819</v>
      </c>
      <c r="AB85" s="1" t="s">
        <v>2260</v>
      </c>
      <c r="AC85" s="1" t="s">
        <v>2261</v>
      </c>
      <c r="AD85" s="1">
        <v>28387</v>
      </c>
      <c r="AE85" s="1">
        <v>3</v>
      </c>
      <c r="AF85" s="1" t="s">
        <v>157</v>
      </c>
      <c r="AH85" s="1" t="s">
        <v>39</v>
      </c>
      <c r="AI85" s="1" t="s">
        <v>2262</v>
      </c>
      <c r="AJ85" s="1" t="s">
        <v>2263</v>
      </c>
      <c r="AK85" s="1" t="s">
        <v>2264</v>
      </c>
      <c r="AL85" s="1" t="s">
        <v>2265</v>
      </c>
      <c r="AM85" s="1" t="s">
        <v>2266</v>
      </c>
      <c r="AN85" s="1" t="s">
        <v>2263</v>
      </c>
      <c r="AO85" s="1" t="s">
        <v>2267</v>
      </c>
      <c r="AP85" s="1" t="s">
        <v>2264</v>
      </c>
      <c r="AQ85" s="1" t="s">
        <v>2265</v>
      </c>
      <c r="AR85" s="1" t="s">
        <v>2266</v>
      </c>
      <c r="AS85" s="1" t="s">
        <v>2268</v>
      </c>
      <c r="AT85" s="1">
        <v>0</v>
      </c>
      <c r="AU85" s="1">
        <v>0</v>
      </c>
      <c r="AV85" s="1">
        <v>0</v>
      </c>
      <c r="AW85" s="616">
        <v>42917</v>
      </c>
      <c r="AX85" s="616">
        <v>43281</v>
      </c>
      <c r="AY85" s="1">
        <v>1</v>
      </c>
      <c r="AZ85" s="1">
        <v>0</v>
      </c>
      <c r="BA85" s="1">
        <v>0</v>
      </c>
      <c r="BB85" s="1">
        <v>0</v>
      </c>
      <c r="BC85" s="1">
        <v>1</v>
      </c>
      <c r="BE85" s="614">
        <v>2756</v>
      </c>
      <c r="BF85" s="1">
        <v>6</v>
      </c>
      <c r="BG85" s="1">
        <v>0</v>
      </c>
      <c r="BH85" s="1">
        <v>6</v>
      </c>
      <c r="BI85" s="1">
        <v>4.45</v>
      </c>
      <c r="BJ85" s="1">
        <v>10.45</v>
      </c>
      <c r="BK85" s="110">
        <v>0.57420000000000004</v>
      </c>
      <c r="BL85" s="1">
        <v>346</v>
      </c>
      <c r="BM85" s="615">
        <v>97397</v>
      </c>
      <c r="BP85" s="614">
        <v>57368</v>
      </c>
      <c r="CC85" s="615">
        <v>40082</v>
      </c>
      <c r="CD85" s="615">
        <v>6023</v>
      </c>
      <c r="CK85" s="615">
        <v>46891</v>
      </c>
      <c r="CL85" s="615">
        <v>70335</v>
      </c>
      <c r="DD85" s="615">
        <v>37631</v>
      </c>
      <c r="DE85" s="615">
        <v>56445</v>
      </c>
      <c r="DG85" s="615">
        <v>37631</v>
      </c>
      <c r="DH85" s="615">
        <v>56445</v>
      </c>
      <c r="DK85" s="615">
        <v>29287</v>
      </c>
      <c r="DL85" s="615">
        <v>43931</v>
      </c>
      <c r="DR85" s="615">
        <v>835033</v>
      </c>
      <c r="DS85" s="615">
        <v>0</v>
      </c>
      <c r="DT85" s="615">
        <v>835033</v>
      </c>
      <c r="DU85" s="615">
        <v>6627</v>
      </c>
      <c r="DV85" s="615">
        <v>0</v>
      </c>
      <c r="DW85" s="615">
        <v>6627</v>
      </c>
      <c r="DX85" s="615">
        <v>9166</v>
      </c>
      <c r="DY85" s="615">
        <v>0</v>
      </c>
      <c r="DZ85" s="615">
        <v>9166</v>
      </c>
      <c r="EA85" s="615">
        <v>44334</v>
      </c>
      <c r="EB85" s="615">
        <v>895160</v>
      </c>
      <c r="EC85" s="615">
        <v>475841</v>
      </c>
      <c r="ED85" s="615">
        <v>133312</v>
      </c>
      <c r="EE85" s="615">
        <v>609153</v>
      </c>
      <c r="EF85" s="615">
        <v>73459</v>
      </c>
      <c r="EG85" s="615">
        <v>42098</v>
      </c>
      <c r="EH85" s="615">
        <v>10176</v>
      </c>
      <c r="EI85" s="615">
        <v>125733</v>
      </c>
      <c r="EJ85" s="615">
        <v>160274</v>
      </c>
      <c r="EK85" s="615">
        <v>895160</v>
      </c>
      <c r="EL85" s="615">
        <v>0</v>
      </c>
      <c r="EM85" s="110">
        <v>0</v>
      </c>
      <c r="EN85" s="615">
        <v>0</v>
      </c>
      <c r="EO85" s="615">
        <v>0</v>
      </c>
      <c r="EP85" s="615">
        <v>0</v>
      </c>
      <c r="EQ85" s="615">
        <v>0</v>
      </c>
      <c r="ER85" s="615">
        <v>0</v>
      </c>
      <c r="ES85" s="615">
        <v>0</v>
      </c>
      <c r="ET85" s="614">
        <v>28627</v>
      </c>
      <c r="EU85" s="614">
        <v>206772</v>
      </c>
      <c r="EV85" s="614">
        <v>22129</v>
      </c>
      <c r="EW85" s="614">
        <v>2660</v>
      </c>
      <c r="EX85" s="614">
        <v>12438</v>
      </c>
      <c r="EY85" s="614">
        <v>22063</v>
      </c>
      <c r="EZ85" s="1">
        <v>383</v>
      </c>
      <c r="FA85" s="614">
        <v>7908</v>
      </c>
      <c r="FB85" s="614">
        <v>44192</v>
      </c>
      <c r="FC85" s="614">
        <v>3043</v>
      </c>
      <c r="FD85" s="614">
        <v>20346</v>
      </c>
      <c r="FE85" s="614">
        <v>67581</v>
      </c>
      <c r="FF85" s="1">
        <v>434</v>
      </c>
      <c r="FG85" s="1">
        <v>104</v>
      </c>
      <c r="FI85" s="614">
        <v>67581</v>
      </c>
      <c r="FJ85" s="614">
        <v>3367</v>
      </c>
      <c r="FK85" s="614">
        <v>1965</v>
      </c>
      <c r="FL85" s="1">
        <v>460</v>
      </c>
      <c r="FM85" s="1">
        <v>20</v>
      </c>
      <c r="FN85" s="1">
        <v>89</v>
      </c>
      <c r="FO85" s="1">
        <v>109</v>
      </c>
      <c r="FP85" s="614">
        <v>43153</v>
      </c>
      <c r="FQ85" s="614">
        <v>3563</v>
      </c>
      <c r="FR85" s="1">
        <v>0</v>
      </c>
      <c r="FS85" s="1">
        <v>0</v>
      </c>
      <c r="FT85" s="614">
        <v>11162</v>
      </c>
      <c r="FU85" s="614">
        <v>3168</v>
      </c>
      <c r="FV85" s="1">
        <v>997</v>
      </c>
      <c r="GA85" s="1">
        <v>0</v>
      </c>
      <c r="GB85" s="614">
        <v>49784</v>
      </c>
      <c r="GC85" s="614">
        <v>18719</v>
      </c>
      <c r="GD85" s="1">
        <v>512</v>
      </c>
      <c r="GF85" s="614">
        <v>1176</v>
      </c>
      <c r="GG85" s="1">
        <v>501</v>
      </c>
      <c r="GH85" s="1">
        <v>0</v>
      </c>
      <c r="GI85" s="1">
        <v>17</v>
      </c>
      <c r="GJ85" s="614">
        <v>105275</v>
      </c>
      <c r="GK85" s="614">
        <v>25951</v>
      </c>
      <c r="GL85" s="614">
        <v>1509</v>
      </c>
      <c r="GM85" s="1">
        <v>17</v>
      </c>
      <c r="GN85" s="1">
        <v>78</v>
      </c>
      <c r="GP85" s="614">
        <v>34288</v>
      </c>
      <c r="GQ85" s="614">
        <v>2751</v>
      </c>
      <c r="GR85" s="614">
        <v>39301</v>
      </c>
      <c r="GS85" s="614">
        <v>9874</v>
      </c>
      <c r="GT85" s="1">
        <v>173</v>
      </c>
      <c r="GU85" s="614">
        <v>9513</v>
      </c>
      <c r="GV85" s="614">
        <v>44162</v>
      </c>
      <c r="GW85" s="614">
        <v>2924</v>
      </c>
      <c r="GX85" s="614">
        <v>48814</v>
      </c>
      <c r="GY85" s="614">
        <v>95900</v>
      </c>
      <c r="GZ85" s="1">
        <v>971</v>
      </c>
      <c r="HA85" s="614">
        <v>96871</v>
      </c>
      <c r="HB85" s="614">
        <v>7005</v>
      </c>
      <c r="HC85" s="614">
        <v>4413</v>
      </c>
      <c r="HD85" s="1">
        <v>0</v>
      </c>
      <c r="HE85" s="1">
        <v>0</v>
      </c>
      <c r="HF85" s="614">
        <v>11418</v>
      </c>
      <c r="HG85" s="614">
        <v>108289</v>
      </c>
      <c r="HH85" s="1">
        <v>185</v>
      </c>
      <c r="HI85" s="614">
        <v>10452</v>
      </c>
      <c r="HJ85" s="614">
        <v>10637</v>
      </c>
      <c r="HK85" s="1">
        <v>19</v>
      </c>
      <c r="HL85" s="614">
        <v>6691</v>
      </c>
      <c r="HM85" s="614">
        <v>6710</v>
      </c>
      <c r="HN85" s="1">
        <v>0</v>
      </c>
      <c r="HO85" s="1">
        <v>59</v>
      </c>
      <c r="HP85" s="1">
        <v>59</v>
      </c>
      <c r="HQ85" s="1">
        <v>613</v>
      </c>
      <c r="HR85" s="614">
        <v>18019</v>
      </c>
      <c r="HS85" s="614">
        <v>4876</v>
      </c>
      <c r="HT85" s="614">
        <v>10937</v>
      </c>
      <c r="HU85" s="614">
        <v>15813</v>
      </c>
      <c r="HV85" s="614">
        <v>33832</v>
      </c>
      <c r="HW85" s="614">
        <v>13715</v>
      </c>
      <c r="HX85" s="614">
        <v>18187</v>
      </c>
      <c r="HY85" s="614">
        <v>126308</v>
      </c>
      <c r="HZ85" s="614">
        <v>126308</v>
      </c>
      <c r="IA85" s="614">
        <v>142121</v>
      </c>
      <c r="IB85" s="614">
        <v>52565</v>
      </c>
      <c r="IC85" s="1">
        <v>65</v>
      </c>
      <c r="IF85" s="1">
        <v>1</v>
      </c>
      <c r="IG85" s="110">
        <v>1.6799999999999999E-2</v>
      </c>
      <c r="IH85" s="110">
        <v>5.0000000000000001E-4</v>
      </c>
      <c r="II85" s="110">
        <v>0.64200000000000002</v>
      </c>
      <c r="IJ85" s="110">
        <v>0</v>
      </c>
      <c r="IK85" s="110">
        <v>0.5091</v>
      </c>
      <c r="IL85" s="110">
        <v>5.0000000000000001E-4</v>
      </c>
      <c r="IM85" s="110">
        <v>0.32679999999999998</v>
      </c>
      <c r="IN85" s="110">
        <v>0.14180000000000001</v>
      </c>
      <c r="IO85" s="110">
        <v>0.41620000000000001</v>
      </c>
      <c r="IP85" s="110">
        <v>0.35749999999999998</v>
      </c>
      <c r="IQ85" s="110">
        <v>0.85729999999999995</v>
      </c>
      <c r="IR85" s="110">
        <v>0.14269999999999999</v>
      </c>
      <c r="IS85" s="614">
        <v>6303</v>
      </c>
      <c r="IT85" s="614">
        <v>1329</v>
      </c>
      <c r="IU85" s="614">
        <v>7632</v>
      </c>
      <c r="IV85" s="110">
        <v>0.54600000000000004</v>
      </c>
      <c r="IW85" s="614">
        <v>89814</v>
      </c>
      <c r="IY85" s="1">
        <v>49</v>
      </c>
      <c r="IZ85" s="1">
        <v>20</v>
      </c>
      <c r="JA85" s="1">
        <v>279</v>
      </c>
      <c r="JB85" s="1">
        <v>15</v>
      </c>
      <c r="JC85" s="1">
        <v>1</v>
      </c>
      <c r="JD85" s="1">
        <v>352</v>
      </c>
      <c r="JE85" s="1">
        <v>64</v>
      </c>
      <c r="JF85" s="1">
        <v>21</v>
      </c>
      <c r="JG85" s="1">
        <v>631</v>
      </c>
      <c r="JH85" s="1">
        <v>716</v>
      </c>
      <c r="JI85" s="1">
        <v>348</v>
      </c>
      <c r="JJ85" s="1">
        <v>368</v>
      </c>
      <c r="JK85" s="1">
        <v>0</v>
      </c>
      <c r="JL85" s="1">
        <v>0</v>
      </c>
      <c r="JM85" s="1">
        <v>2</v>
      </c>
      <c r="JN85" s="1">
        <v>20</v>
      </c>
      <c r="JO85" s="1">
        <v>462</v>
      </c>
      <c r="JP85" s="614">
        <v>10405</v>
      </c>
      <c r="JQ85" s="1">
        <v>0</v>
      </c>
      <c r="JR85" s="1">
        <v>0</v>
      </c>
      <c r="JS85" s="1">
        <v>21</v>
      </c>
      <c r="JT85" s="1">
        <v>394</v>
      </c>
      <c r="JU85" s="614">
        <v>1231</v>
      </c>
      <c r="JV85" s="1">
        <v>159</v>
      </c>
      <c r="JW85" s="614">
        <v>7663</v>
      </c>
      <c r="JX85" s="1">
        <v>231</v>
      </c>
      <c r="JY85" s="1">
        <v>25</v>
      </c>
      <c r="JZ85" s="614">
        <v>7530</v>
      </c>
      <c r="KA85" s="614">
        <v>1462</v>
      </c>
      <c r="KB85" s="1">
        <v>184</v>
      </c>
      <c r="KC85" s="614">
        <v>15193</v>
      </c>
      <c r="KD85" s="614">
        <v>16839</v>
      </c>
      <c r="KE85" s="614">
        <v>9053</v>
      </c>
      <c r="KF85" s="614">
        <v>7786</v>
      </c>
      <c r="KG85" s="1">
        <v>23.52</v>
      </c>
      <c r="KH85" s="1">
        <v>22.84</v>
      </c>
      <c r="KI85" s="1">
        <v>24.08</v>
      </c>
      <c r="KJ85" s="1">
        <v>0.09</v>
      </c>
      <c r="KK85" s="1">
        <v>0.9</v>
      </c>
      <c r="KL85" s="1">
        <v>0.09</v>
      </c>
      <c r="KM85" s="1">
        <v>0.03</v>
      </c>
      <c r="KN85" s="1">
        <v>0.88</v>
      </c>
      <c r="KO85" s="1">
        <v>0.49</v>
      </c>
      <c r="KP85" s="1">
        <v>0.51</v>
      </c>
      <c r="KQ85" s="1">
        <v>0.01</v>
      </c>
      <c r="KR85" s="1">
        <v>8.76</v>
      </c>
      <c r="KS85" s="614">
        <v>3972</v>
      </c>
      <c r="KU85" s="1">
        <v>19</v>
      </c>
      <c r="KV85" s="1">
        <v>93</v>
      </c>
      <c r="KW85" s="1">
        <v>301</v>
      </c>
      <c r="KX85" s="1">
        <v>68</v>
      </c>
      <c r="KY85" s="1">
        <v>12</v>
      </c>
      <c r="KZ85" s="1">
        <v>15</v>
      </c>
      <c r="LA85" s="614">
        <v>6388</v>
      </c>
      <c r="LC85" s="614">
        <v>41536</v>
      </c>
      <c r="LD85" s="614">
        <v>4358</v>
      </c>
      <c r="LG85" s="1" t="s">
        <v>157</v>
      </c>
      <c r="LH85" s="1" t="s">
        <v>1358</v>
      </c>
      <c r="LI85" s="1" t="s">
        <v>2260</v>
      </c>
      <c r="LJ85" s="1" t="s">
        <v>2261</v>
      </c>
      <c r="LK85" s="1">
        <v>28387</v>
      </c>
      <c r="LL85" s="1">
        <v>4819</v>
      </c>
      <c r="LM85" s="1" t="s">
        <v>2260</v>
      </c>
      <c r="LN85" s="1" t="s">
        <v>2261</v>
      </c>
      <c r="LO85" s="1">
        <v>28387</v>
      </c>
      <c r="LP85" s="1">
        <v>4819</v>
      </c>
      <c r="LQ85" s="1" t="s">
        <v>2262</v>
      </c>
      <c r="LR85" s="1">
        <v>9106928235</v>
      </c>
      <c r="LS85" s="1" t="s">
        <v>2269</v>
      </c>
      <c r="LT85" s="614">
        <v>14750</v>
      </c>
      <c r="LU85" s="1">
        <v>10.45</v>
      </c>
      <c r="LW85" s="614">
        <v>2756</v>
      </c>
      <c r="LX85" s="1">
        <v>52</v>
      </c>
      <c r="MA85" s="1">
        <v>2</v>
      </c>
      <c r="MB85" s="1" t="s">
        <v>2270</v>
      </c>
      <c r="MC85" s="1">
        <v>0</v>
      </c>
      <c r="MD85" s="1" t="s">
        <v>1360</v>
      </c>
      <c r="ME85" s="1">
        <v>450.45</v>
      </c>
      <c r="MF85" s="1">
        <v>210.17</v>
      </c>
    </row>
    <row r="86" spans="1:344" x14ac:dyDescent="0.3">
      <c r="A86" s="1" t="s">
        <v>160</v>
      </c>
      <c r="B86" s="1" t="s">
        <v>2271</v>
      </c>
      <c r="C86" s="1" t="s">
        <v>1338</v>
      </c>
      <c r="D86" s="1" t="s">
        <v>1339</v>
      </c>
      <c r="E86" s="1" t="s">
        <v>1340</v>
      </c>
      <c r="F86" s="1" t="s">
        <v>1341</v>
      </c>
      <c r="G86" s="1" t="s">
        <v>1342</v>
      </c>
      <c r="H86" s="1" t="s">
        <v>1343</v>
      </c>
      <c r="I86" s="614">
        <v>62443</v>
      </c>
      <c r="J86" s="1" t="s">
        <v>1344</v>
      </c>
      <c r="K86" s="1">
        <v>656</v>
      </c>
      <c r="L86" s="1">
        <v>54</v>
      </c>
      <c r="M86" s="1">
        <v>87</v>
      </c>
      <c r="N86" s="1">
        <v>11</v>
      </c>
      <c r="O86" s="614">
        <v>2978</v>
      </c>
      <c r="P86" s="1">
        <v>426</v>
      </c>
      <c r="Q86" s="614">
        <v>16197</v>
      </c>
      <c r="R86" s="1">
        <v>901</v>
      </c>
      <c r="W86" s="1">
        <v>1</v>
      </c>
      <c r="X86" s="1" t="s">
        <v>2272</v>
      </c>
      <c r="Y86" s="1" t="s">
        <v>2273</v>
      </c>
      <c r="Z86" s="1">
        <v>28001</v>
      </c>
      <c r="AA86" s="1">
        <v>4939</v>
      </c>
      <c r="AB86" s="1" t="s">
        <v>2272</v>
      </c>
      <c r="AC86" s="1" t="s">
        <v>2273</v>
      </c>
      <c r="AD86" s="1">
        <v>28001</v>
      </c>
      <c r="AE86" s="1">
        <v>2</v>
      </c>
      <c r="AF86" s="1" t="s">
        <v>159</v>
      </c>
      <c r="AH86" s="1" t="s">
        <v>6</v>
      </c>
      <c r="AI86" s="1" t="s">
        <v>2274</v>
      </c>
      <c r="AJ86" s="1" t="s">
        <v>2275</v>
      </c>
      <c r="AK86" s="1" t="s">
        <v>2276</v>
      </c>
      <c r="AL86" s="1" t="s">
        <v>2277</v>
      </c>
      <c r="AM86" s="1" t="s">
        <v>2278</v>
      </c>
      <c r="AN86" s="1" t="s">
        <v>2275</v>
      </c>
      <c r="AO86" s="1" t="s">
        <v>299</v>
      </c>
      <c r="AP86" s="1" t="s">
        <v>2276</v>
      </c>
      <c r="AQ86" s="1" t="s">
        <v>2279</v>
      </c>
      <c r="AR86" s="1" t="s">
        <v>2278</v>
      </c>
      <c r="AS86" s="1" t="s">
        <v>2280</v>
      </c>
      <c r="AT86" s="1">
        <v>0</v>
      </c>
      <c r="AU86" s="1">
        <v>0</v>
      </c>
      <c r="AV86" s="1">
        <v>0</v>
      </c>
      <c r="AW86" s="616">
        <v>42917</v>
      </c>
      <c r="AX86" s="616">
        <v>43281</v>
      </c>
      <c r="AY86" s="1">
        <v>1</v>
      </c>
      <c r="AZ86" s="1">
        <v>5</v>
      </c>
      <c r="BA86" s="1">
        <v>0</v>
      </c>
      <c r="BB86" s="1">
        <v>1</v>
      </c>
      <c r="BC86" s="1">
        <v>7</v>
      </c>
      <c r="BE86" s="614">
        <v>8064</v>
      </c>
      <c r="BF86" s="1">
        <v>3.75</v>
      </c>
      <c r="BG86" s="1">
        <v>0</v>
      </c>
      <c r="BH86" s="1">
        <v>3.75</v>
      </c>
      <c r="BI86" s="1">
        <v>10</v>
      </c>
      <c r="BJ86" s="1">
        <v>13.75</v>
      </c>
      <c r="BK86" s="110">
        <v>0.2727</v>
      </c>
      <c r="BL86" s="1">
        <v>580</v>
      </c>
      <c r="BM86" s="615">
        <v>66269</v>
      </c>
      <c r="BP86" s="1">
        <v>0</v>
      </c>
      <c r="BQ86" s="615">
        <v>33795</v>
      </c>
      <c r="BR86" s="615">
        <v>50650</v>
      </c>
      <c r="BS86" s="615">
        <v>18136</v>
      </c>
      <c r="BU86" s="615">
        <v>40414</v>
      </c>
      <c r="BV86" s="615">
        <v>60625</v>
      </c>
      <c r="BW86" s="615">
        <v>42638</v>
      </c>
      <c r="BY86" s="615">
        <v>40414</v>
      </c>
      <c r="BZ86" s="615">
        <v>60625</v>
      </c>
      <c r="CA86" s="614">
        <v>45116</v>
      </c>
      <c r="CC86" s="615">
        <v>40414</v>
      </c>
      <c r="CD86" s="615">
        <v>60625</v>
      </c>
      <c r="CE86" s="615">
        <v>42435</v>
      </c>
      <c r="DG86" s="615">
        <v>33795</v>
      </c>
      <c r="DH86" s="615">
        <v>506405</v>
      </c>
      <c r="DI86" s="615">
        <v>39144</v>
      </c>
      <c r="DK86" s="615">
        <v>24643</v>
      </c>
      <c r="DL86" s="615">
        <v>36963</v>
      </c>
      <c r="DM86" s="615">
        <v>32984</v>
      </c>
      <c r="DR86" s="615">
        <v>0</v>
      </c>
      <c r="DS86" s="615">
        <v>1152175</v>
      </c>
      <c r="DT86" s="615">
        <v>1152175</v>
      </c>
      <c r="DU86" s="615">
        <v>118716</v>
      </c>
      <c r="DV86" s="615">
        <v>0</v>
      </c>
      <c r="DW86" s="615">
        <v>118716</v>
      </c>
      <c r="DX86" s="615">
        <v>0</v>
      </c>
      <c r="DY86" s="615">
        <v>0</v>
      </c>
      <c r="DZ86" s="615">
        <v>0</v>
      </c>
      <c r="EA86" s="615">
        <v>20700</v>
      </c>
      <c r="EB86" s="615">
        <v>1291591</v>
      </c>
      <c r="EC86" s="615">
        <v>692784</v>
      </c>
      <c r="ED86" s="615">
        <v>245923</v>
      </c>
      <c r="EE86" s="615">
        <v>938707</v>
      </c>
      <c r="EF86" s="615">
        <v>64064</v>
      </c>
      <c r="EG86" s="615">
        <v>9796</v>
      </c>
      <c r="EH86" s="615">
        <v>10500</v>
      </c>
      <c r="EI86" s="615">
        <v>84360</v>
      </c>
      <c r="EJ86" s="615">
        <v>268524</v>
      </c>
      <c r="EK86" s="615">
        <v>1291591</v>
      </c>
      <c r="EL86" s="615">
        <v>0</v>
      </c>
      <c r="EM86" s="110">
        <v>0</v>
      </c>
      <c r="EN86" s="615">
        <v>13490</v>
      </c>
      <c r="EO86" s="615">
        <v>0</v>
      </c>
      <c r="EP86" s="615">
        <v>0</v>
      </c>
      <c r="EQ86" s="615">
        <v>6076</v>
      </c>
      <c r="ER86" s="615">
        <v>19566</v>
      </c>
      <c r="ES86" s="615">
        <v>19566</v>
      </c>
      <c r="ET86" s="614">
        <v>16034</v>
      </c>
      <c r="EU86" s="614">
        <v>213714</v>
      </c>
      <c r="EV86" s="614">
        <v>38302</v>
      </c>
      <c r="EW86" s="614">
        <v>3004</v>
      </c>
      <c r="EX86" s="614">
        <v>23296</v>
      </c>
      <c r="EY86" s="614">
        <v>28682</v>
      </c>
      <c r="EZ86" s="1">
        <v>124</v>
      </c>
      <c r="FA86" s="614">
        <v>9147</v>
      </c>
      <c r="FB86" s="614">
        <v>66984</v>
      </c>
      <c r="FC86" s="614">
        <v>3128</v>
      </c>
      <c r="FD86" s="614">
        <v>32443</v>
      </c>
      <c r="FE86" s="614">
        <v>102555</v>
      </c>
      <c r="FF86" s="614">
        <v>2707</v>
      </c>
      <c r="FG86" s="1">
        <v>250</v>
      </c>
      <c r="FI86" s="614">
        <v>102555</v>
      </c>
      <c r="FJ86" s="614">
        <v>3015</v>
      </c>
      <c r="FK86" s="614">
        <v>6369</v>
      </c>
      <c r="FL86" s="614">
        <v>2707</v>
      </c>
      <c r="FM86" s="1">
        <v>1</v>
      </c>
      <c r="FN86" s="1">
        <v>89</v>
      </c>
      <c r="FO86" s="1">
        <v>90</v>
      </c>
      <c r="FP86" s="614">
        <v>43153</v>
      </c>
      <c r="FQ86" s="614">
        <v>3563</v>
      </c>
      <c r="FR86" s="1">
        <v>0</v>
      </c>
      <c r="FS86" s="1">
        <v>0</v>
      </c>
      <c r="FT86" s="614">
        <v>11162</v>
      </c>
      <c r="FU86" s="614">
        <v>3168</v>
      </c>
      <c r="FV86" s="1">
        <v>997</v>
      </c>
      <c r="FX86" s="614">
        <v>29733</v>
      </c>
      <c r="FY86" s="614">
        <v>2815</v>
      </c>
      <c r="FZ86" s="1">
        <v>284</v>
      </c>
      <c r="GA86" s="1">
        <v>8</v>
      </c>
      <c r="GF86" s="1">
        <v>729</v>
      </c>
      <c r="GG86" s="1">
        <v>99</v>
      </c>
      <c r="GH86" s="1">
        <v>173</v>
      </c>
      <c r="GI86" s="1">
        <v>137</v>
      </c>
      <c r="GJ86" s="614">
        <v>84777</v>
      </c>
      <c r="GK86" s="614">
        <v>9645</v>
      </c>
      <c r="GL86" s="614">
        <v>1454</v>
      </c>
      <c r="GM86" s="1">
        <v>145</v>
      </c>
      <c r="GN86" s="1">
        <v>17</v>
      </c>
      <c r="GP86" s="614">
        <v>55591</v>
      </c>
      <c r="GQ86" s="614">
        <v>2528</v>
      </c>
      <c r="GR86" s="614">
        <v>34963</v>
      </c>
      <c r="GS86" s="614">
        <v>9383</v>
      </c>
      <c r="GT86" s="1">
        <v>48</v>
      </c>
      <c r="GU86" s="614">
        <v>6099</v>
      </c>
      <c r="GV86" s="614">
        <v>64974</v>
      </c>
      <c r="GW86" s="614">
        <v>2576</v>
      </c>
      <c r="GX86" s="614">
        <v>41062</v>
      </c>
      <c r="GY86" s="614">
        <v>108612</v>
      </c>
      <c r="GZ86" s="1">
        <v>708</v>
      </c>
      <c r="HA86" s="614">
        <v>109369</v>
      </c>
      <c r="HB86" s="614">
        <v>6509</v>
      </c>
      <c r="HC86" s="614">
        <v>12490</v>
      </c>
      <c r="HD86" s="1">
        <v>49</v>
      </c>
      <c r="HE86" s="1">
        <v>323</v>
      </c>
      <c r="HF86" s="614">
        <v>19322</v>
      </c>
      <c r="HG86" s="614">
        <v>128691</v>
      </c>
      <c r="HH86" s="1">
        <v>65</v>
      </c>
      <c r="HI86" s="614">
        <v>17877</v>
      </c>
      <c r="HJ86" s="614">
        <v>17942</v>
      </c>
      <c r="HK86" s="1">
        <v>124</v>
      </c>
      <c r="HL86" s="614">
        <v>4635</v>
      </c>
      <c r="HM86" s="614">
        <v>4759</v>
      </c>
      <c r="HN86" s="1">
        <v>0</v>
      </c>
      <c r="HO86" s="1">
        <v>21</v>
      </c>
      <c r="HP86" s="1">
        <v>21</v>
      </c>
      <c r="HQ86" s="1">
        <v>179</v>
      </c>
      <c r="HR86" s="614">
        <v>22901</v>
      </c>
      <c r="HS86" s="614">
        <v>4708</v>
      </c>
      <c r="HT86" s="1">
        <v>109</v>
      </c>
      <c r="HU86" s="614">
        <v>4817</v>
      </c>
      <c r="HV86" s="614">
        <v>27718</v>
      </c>
      <c r="HW86" s="614">
        <v>11268</v>
      </c>
      <c r="HX86" s="614">
        <v>23779</v>
      </c>
      <c r="HY86" s="614">
        <v>151592</v>
      </c>
      <c r="HZ86" s="614">
        <v>151592</v>
      </c>
      <c r="IA86" s="614">
        <v>156409</v>
      </c>
      <c r="IB86" s="614">
        <v>44258</v>
      </c>
      <c r="IC86" s="1">
        <v>273</v>
      </c>
      <c r="IF86" s="1">
        <v>1</v>
      </c>
      <c r="IG86" s="110">
        <v>3.6600000000000001E-2</v>
      </c>
      <c r="IH86" s="110">
        <v>1.1999999999999999E-3</v>
      </c>
      <c r="II86" s="110">
        <v>0.44929999999999998</v>
      </c>
      <c r="IJ86" s="110">
        <v>0</v>
      </c>
      <c r="IK86" s="110">
        <v>0.3967</v>
      </c>
      <c r="IL86" s="110">
        <v>4.0000000000000002E-4</v>
      </c>
      <c r="IM86" s="110">
        <v>0.47989999999999999</v>
      </c>
      <c r="IN86" s="110">
        <v>5.9200000000000003E-2</v>
      </c>
      <c r="IO86" s="110">
        <v>0.29199999999999998</v>
      </c>
      <c r="IP86" s="110">
        <v>0.55030000000000001</v>
      </c>
      <c r="IQ86" s="110">
        <v>0.84889999999999999</v>
      </c>
      <c r="IR86" s="110">
        <v>0.15110000000000001</v>
      </c>
      <c r="IS86" s="614">
        <v>21794</v>
      </c>
      <c r="IT86" s="614">
        <v>6148</v>
      </c>
      <c r="IU86" s="614">
        <v>27942</v>
      </c>
      <c r="IV86" s="110">
        <v>0.44750000000000001</v>
      </c>
      <c r="IW86" s="614">
        <v>123625</v>
      </c>
      <c r="IY86" s="1">
        <v>129</v>
      </c>
      <c r="IZ86" s="1">
        <v>0</v>
      </c>
      <c r="JA86" s="1">
        <v>337</v>
      </c>
      <c r="JB86" s="1">
        <v>47</v>
      </c>
      <c r="JC86" s="1">
        <v>0</v>
      </c>
      <c r="JD86" s="1">
        <v>19</v>
      </c>
      <c r="JE86" s="1">
        <v>176</v>
      </c>
      <c r="JF86" s="1">
        <v>0</v>
      </c>
      <c r="JG86" s="1">
        <v>356</v>
      </c>
      <c r="JH86" s="1">
        <v>532</v>
      </c>
      <c r="JI86" s="1">
        <v>466</v>
      </c>
      <c r="JJ86" s="1">
        <v>66</v>
      </c>
      <c r="JK86" s="1">
        <v>35</v>
      </c>
      <c r="JL86" s="1">
        <v>17</v>
      </c>
      <c r="JM86" s="1">
        <v>16</v>
      </c>
      <c r="JN86" s="1">
        <v>11</v>
      </c>
      <c r="JO86" s="1">
        <v>101</v>
      </c>
      <c r="JP86" s="614">
        <v>1486</v>
      </c>
      <c r="JQ86" s="1">
        <v>0</v>
      </c>
      <c r="JR86" s="1">
        <v>0</v>
      </c>
      <c r="JS86" s="1">
        <v>0</v>
      </c>
      <c r="JT86" s="1">
        <v>0</v>
      </c>
      <c r="JU86" s="614">
        <v>1830</v>
      </c>
      <c r="JV86" s="1">
        <v>0</v>
      </c>
      <c r="JW86" s="614">
        <v>10101</v>
      </c>
      <c r="JX86" s="1">
        <v>114</v>
      </c>
      <c r="JY86" s="1">
        <v>0</v>
      </c>
      <c r="JZ86" s="614">
        <v>2743</v>
      </c>
      <c r="KA86" s="614">
        <v>1944</v>
      </c>
      <c r="KB86" s="1">
        <v>0</v>
      </c>
      <c r="KC86" s="614">
        <v>12844</v>
      </c>
      <c r="KD86" s="614">
        <v>14788</v>
      </c>
      <c r="KE86" s="614">
        <v>11931</v>
      </c>
      <c r="KF86" s="614">
        <v>2857</v>
      </c>
      <c r="KG86" s="1">
        <v>27.8</v>
      </c>
      <c r="KH86" s="1">
        <v>11.05</v>
      </c>
      <c r="KI86" s="1">
        <v>36.08</v>
      </c>
      <c r="KJ86" s="1">
        <v>0.13</v>
      </c>
      <c r="KK86" s="1">
        <v>0.87</v>
      </c>
      <c r="KL86" s="1">
        <v>0.33</v>
      </c>
      <c r="KM86" s="1">
        <v>0</v>
      </c>
      <c r="KN86" s="1">
        <v>0.67</v>
      </c>
      <c r="KO86" s="1">
        <v>0.88</v>
      </c>
      <c r="KP86" s="1">
        <v>0.12</v>
      </c>
      <c r="KQ86" s="1">
        <v>0</v>
      </c>
      <c r="KS86" s="614">
        <v>24960</v>
      </c>
      <c r="KU86" s="1">
        <v>33</v>
      </c>
      <c r="KV86" s="1">
        <v>491</v>
      </c>
      <c r="KW86" s="1">
        <v>18</v>
      </c>
      <c r="KX86" s="1">
        <v>17</v>
      </c>
      <c r="KY86" s="1">
        <v>20</v>
      </c>
      <c r="KZ86" s="1">
        <v>42</v>
      </c>
      <c r="LA86" s="614">
        <v>11750</v>
      </c>
      <c r="LC86" s="614">
        <v>30482</v>
      </c>
      <c r="LG86" s="1" t="s">
        <v>159</v>
      </c>
      <c r="LH86" s="1" t="s">
        <v>1374</v>
      </c>
      <c r="LI86" s="1" t="s">
        <v>2272</v>
      </c>
      <c r="LJ86" s="1" t="s">
        <v>2273</v>
      </c>
      <c r="LK86" s="1">
        <v>28001</v>
      </c>
      <c r="LL86" s="1">
        <v>4993</v>
      </c>
      <c r="LM86" s="1" t="s">
        <v>2272</v>
      </c>
      <c r="LN86" s="1" t="s">
        <v>2273</v>
      </c>
      <c r="LO86" s="1">
        <v>28001</v>
      </c>
      <c r="LP86" s="1">
        <v>4993</v>
      </c>
      <c r="LQ86" s="1" t="s">
        <v>2274</v>
      </c>
      <c r="LR86" s="1">
        <v>7049863765</v>
      </c>
      <c r="LS86" s="1">
        <v>7049836713</v>
      </c>
      <c r="LT86" s="614">
        <v>28135</v>
      </c>
      <c r="LU86" s="1">
        <v>15.16</v>
      </c>
      <c r="LW86" s="614">
        <v>8064</v>
      </c>
      <c r="LX86" s="1">
        <v>52</v>
      </c>
      <c r="MA86" s="1">
        <v>2</v>
      </c>
      <c r="MB86" s="1" t="s">
        <v>2281</v>
      </c>
      <c r="MC86" s="1">
        <v>0</v>
      </c>
      <c r="MD86" s="1" t="s">
        <v>1360</v>
      </c>
      <c r="ME86" s="1">
        <v>99.39</v>
      </c>
      <c r="MF86" s="1">
        <v>99.94</v>
      </c>
    </row>
    <row r="87" spans="1:344" x14ac:dyDescent="0.3">
      <c r="A87" s="1" t="s">
        <v>162</v>
      </c>
      <c r="B87" s="1" t="s">
        <v>2282</v>
      </c>
      <c r="C87" s="1" t="s">
        <v>1338</v>
      </c>
      <c r="D87" s="1" t="s">
        <v>1339</v>
      </c>
      <c r="E87" s="1" t="s">
        <v>1340</v>
      </c>
      <c r="F87" s="1" t="s">
        <v>1341</v>
      </c>
      <c r="G87" s="1" t="s">
        <v>1342</v>
      </c>
      <c r="H87" s="1" t="s">
        <v>1343</v>
      </c>
      <c r="I87" s="614">
        <v>34464</v>
      </c>
      <c r="J87" s="1" t="s">
        <v>1344</v>
      </c>
      <c r="K87" s="1">
        <v>582</v>
      </c>
      <c r="L87" s="1">
        <v>72</v>
      </c>
      <c r="M87" s="1">
        <v>111</v>
      </c>
      <c r="N87" s="1">
        <v>28</v>
      </c>
      <c r="O87" s="614">
        <v>5385</v>
      </c>
      <c r="P87" s="1">
        <v>235</v>
      </c>
      <c r="Q87" s="614">
        <v>24534</v>
      </c>
      <c r="R87" s="614">
        <v>3899</v>
      </c>
      <c r="S87" s="614">
        <v>339800</v>
      </c>
      <c r="T87" s="614">
        <v>30240</v>
      </c>
      <c r="W87" s="1">
        <v>1</v>
      </c>
      <c r="X87" s="1" t="s">
        <v>2283</v>
      </c>
      <c r="Y87" s="1" t="s">
        <v>2284</v>
      </c>
      <c r="Z87" s="1">
        <v>28712</v>
      </c>
      <c r="AA87" s="1">
        <v>3729</v>
      </c>
      <c r="AB87" s="1" t="s">
        <v>2283</v>
      </c>
      <c r="AC87" s="1" t="s">
        <v>2284</v>
      </c>
      <c r="AD87" s="1">
        <v>28712</v>
      </c>
      <c r="AE87" s="1">
        <v>2</v>
      </c>
      <c r="AF87" s="1" t="s">
        <v>161</v>
      </c>
      <c r="AH87" s="1" t="s">
        <v>6</v>
      </c>
      <c r="AI87" s="1" t="s">
        <v>2285</v>
      </c>
      <c r="AJ87" s="1" t="s">
        <v>2286</v>
      </c>
      <c r="AK87" s="1" t="s">
        <v>2287</v>
      </c>
      <c r="AL87" s="1" t="s">
        <v>2288</v>
      </c>
      <c r="AM87" s="1" t="s">
        <v>2289</v>
      </c>
      <c r="AN87" s="1" t="s">
        <v>2290</v>
      </c>
      <c r="AO87" s="1" t="s">
        <v>2291</v>
      </c>
      <c r="AP87" s="1" t="s">
        <v>2292</v>
      </c>
      <c r="AQ87" s="1" t="s">
        <v>2288</v>
      </c>
      <c r="AR87" s="1" t="s">
        <v>2293</v>
      </c>
      <c r="AS87" s="1" t="s">
        <v>2294</v>
      </c>
      <c r="AT87" s="1">
        <v>0</v>
      </c>
      <c r="AU87" s="1">
        <v>0</v>
      </c>
      <c r="AV87" s="1">
        <v>0</v>
      </c>
      <c r="AW87" s="616">
        <v>42917</v>
      </c>
      <c r="AX87" s="616">
        <v>43281</v>
      </c>
      <c r="AY87" s="1">
        <v>1</v>
      </c>
      <c r="AZ87" s="1">
        <v>0</v>
      </c>
      <c r="BA87" s="1">
        <v>1</v>
      </c>
      <c r="BB87" s="1">
        <v>0</v>
      </c>
      <c r="BC87" s="1">
        <v>2</v>
      </c>
      <c r="BE87" s="614">
        <v>3440</v>
      </c>
      <c r="BF87" s="1">
        <v>4.6900000000000004</v>
      </c>
      <c r="BG87" s="1">
        <v>0.94</v>
      </c>
      <c r="BH87" s="1">
        <v>5.63</v>
      </c>
      <c r="BI87" s="1">
        <v>12.25</v>
      </c>
      <c r="BJ87" s="1">
        <v>17.88</v>
      </c>
      <c r="BK87" s="110">
        <v>0.26229999999999998</v>
      </c>
      <c r="BL87" s="614">
        <v>6410</v>
      </c>
      <c r="BM87" s="615">
        <v>82369</v>
      </c>
      <c r="BU87" s="615">
        <v>42480</v>
      </c>
      <c r="BV87" s="615">
        <v>42480</v>
      </c>
      <c r="BW87" s="615">
        <v>42480</v>
      </c>
      <c r="BY87" s="615">
        <v>61465</v>
      </c>
      <c r="BZ87" s="615">
        <v>61465</v>
      </c>
      <c r="CA87" s="614">
        <v>61465</v>
      </c>
      <c r="CG87" s="615">
        <v>42536</v>
      </c>
      <c r="CH87" s="615">
        <v>42536</v>
      </c>
      <c r="CI87" s="614">
        <v>42536</v>
      </c>
      <c r="CK87" s="615">
        <v>50972</v>
      </c>
      <c r="CL87" s="615">
        <v>50972</v>
      </c>
      <c r="CM87" s="615">
        <v>50972</v>
      </c>
      <c r="CN87" s="615">
        <v>38528</v>
      </c>
      <c r="CO87" s="615">
        <v>38528</v>
      </c>
      <c r="CP87" s="615">
        <v>38528</v>
      </c>
      <c r="DG87" s="615">
        <v>32002</v>
      </c>
      <c r="DH87" s="615">
        <v>36699</v>
      </c>
      <c r="DI87" s="615">
        <v>33810</v>
      </c>
      <c r="DK87" s="615">
        <v>29738</v>
      </c>
      <c r="DL87" s="615">
        <v>29738</v>
      </c>
      <c r="DM87" s="615">
        <v>29738</v>
      </c>
      <c r="DR87" s="615">
        <v>0</v>
      </c>
      <c r="DS87" s="615">
        <v>1288537</v>
      </c>
      <c r="DT87" s="615">
        <v>1288537</v>
      </c>
      <c r="DU87" s="615">
        <v>91231</v>
      </c>
      <c r="DV87" s="615">
        <v>0</v>
      </c>
      <c r="DW87" s="615">
        <v>91231</v>
      </c>
      <c r="DX87" s="615">
        <v>0</v>
      </c>
      <c r="DY87" s="615">
        <v>17616</v>
      </c>
      <c r="DZ87" s="615">
        <v>17616</v>
      </c>
      <c r="EA87" s="615">
        <v>0</v>
      </c>
      <c r="EB87" s="615">
        <v>1397384</v>
      </c>
      <c r="EC87" s="615">
        <v>697801</v>
      </c>
      <c r="ED87" s="615">
        <v>304009</v>
      </c>
      <c r="EE87" s="615">
        <v>1001810</v>
      </c>
      <c r="EF87" s="615">
        <v>89056</v>
      </c>
      <c r="EG87" s="615">
        <v>52477</v>
      </c>
      <c r="EH87" s="615">
        <v>18338</v>
      </c>
      <c r="EI87" s="615">
        <v>159871</v>
      </c>
      <c r="EJ87" s="615">
        <v>199661</v>
      </c>
      <c r="EK87" s="615">
        <v>1361342</v>
      </c>
      <c r="EL87" s="615">
        <v>36042</v>
      </c>
      <c r="EM87" s="110">
        <v>2.58E-2</v>
      </c>
      <c r="EN87" s="615">
        <v>0</v>
      </c>
      <c r="EO87" s="615">
        <v>0</v>
      </c>
      <c r="EP87" s="615">
        <v>0</v>
      </c>
      <c r="EQ87" s="615">
        <v>0</v>
      </c>
      <c r="ER87" s="615">
        <v>0</v>
      </c>
      <c r="ES87" s="615">
        <v>0</v>
      </c>
      <c r="ET87" s="614">
        <v>37872</v>
      </c>
      <c r="EU87" s="614">
        <v>272869</v>
      </c>
      <c r="EV87" s="614">
        <v>38342</v>
      </c>
      <c r="EW87" s="614">
        <v>5174</v>
      </c>
      <c r="EX87" s="614">
        <v>22036</v>
      </c>
      <c r="EY87" s="614">
        <v>40746</v>
      </c>
      <c r="EZ87" s="614">
        <v>1944</v>
      </c>
      <c r="FA87" s="614">
        <v>16062</v>
      </c>
      <c r="FB87" s="614">
        <v>79088</v>
      </c>
      <c r="FC87" s="614">
        <v>7118</v>
      </c>
      <c r="FD87" s="614">
        <v>38098</v>
      </c>
      <c r="FE87" s="614">
        <v>124304</v>
      </c>
      <c r="FF87" s="1">
        <v>290</v>
      </c>
      <c r="FG87" s="1">
        <v>112</v>
      </c>
      <c r="FI87" s="614">
        <v>124304</v>
      </c>
      <c r="FJ87" s="614">
        <v>6461</v>
      </c>
      <c r="FK87" s="614">
        <v>8268</v>
      </c>
      <c r="FL87" s="1">
        <v>963</v>
      </c>
      <c r="FM87" s="1">
        <v>12</v>
      </c>
      <c r="FN87" s="1">
        <v>89</v>
      </c>
      <c r="FO87" s="1">
        <v>101</v>
      </c>
      <c r="FP87" s="614">
        <v>43153</v>
      </c>
      <c r="FQ87" s="614">
        <v>3563</v>
      </c>
      <c r="FR87" s="1">
        <v>0</v>
      </c>
      <c r="FS87" s="1">
        <v>0</v>
      </c>
      <c r="FT87" s="614">
        <v>11162</v>
      </c>
      <c r="FU87" s="614">
        <v>3168</v>
      </c>
      <c r="FV87" s="1">
        <v>997</v>
      </c>
      <c r="GA87" s="1">
        <v>0</v>
      </c>
      <c r="GB87" s="614">
        <v>49784</v>
      </c>
      <c r="GC87" s="614">
        <v>18719</v>
      </c>
      <c r="GD87" s="1">
        <v>512</v>
      </c>
      <c r="GF87" s="1">
        <v>909</v>
      </c>
      <c r="GG87" s="1">
        <v>341</v>
      </c>
      <c r="GH87" s="1">
        <v>8</v>
      </c>
      <c r="GI87" s="1">
        <v>54</v>
      </c>
      <c r="GJ87" s="614">
        <v>105008</v>
      </c>
      <c r="GK87" s="614">
        <v>25791</v>
      </c>
      <c r="GL87" s="614">
        <v>1517</v>
      </c>
      <c r="GM87" s="1">
        <v>54</v>
      </c>
      <c r="GN87" s="1">
        <v>30</v>
      </c>
      <c r="GP87" s="614">
        <v>80661</v>
      </c>
      <c r="GQ87" s="614">
        <v>7938</v>
      </c>
      <c r="GR87" s="614">
        <v>60780</v>
      </c>
      <c r="GS87" s="614">
        <v>34987</v>
      </c>
      <c r="GT87" s="1">
        <v>136</v>
      </c>
      <c r="GU87" s="614">
        <v>23500</v>
      </c>
      <c r="GV87" s="614">
        <v>115648</v>
      </c>
      <c r="GW87" s="614">
        <v>8074</v>
      </c>
      <c r="GX87" s="614">
        <v>84280</v>
      </c>
      <c r="GY87" s="614">
        <v>208002</v>
      </c>
      <c r="GZ87" s="1">
        <v>0</v>
      </c>
      <c r="HA87" s="614">
        <v>208537</v>
      </c>
      <c r="HB87" s="614">
        <v>17474</v>
      </c>
      <c r="HC87" s="614">
        <v>47253</v>
      </c>
      <c r="HD87" s="1">
        <v>535</v>
      </c>
      <c r="HE87" s="1">
        <v>439</v>
      </c>
      <c r="HF87" s="614">
        <v>65166</v>
      </c>
      <c r="HG87" s="614">
        <v>273703</v>
      </c>
      <c r="HH87" s="1">
        <v>194</v>
      </c>
      <c r="HI87" s="614">
        <v>27066</v>
      </c>
      <c r="HJ87" s="614">
        <v>27260</v>
      </c>
      <c r="HK87" s="1">
        <v>1</v>
      </c>
      <c r="HL87" s="614">
        <v>13704</v>
      </c>
      <c r="HM87" s="614">
        <v>13705</v>
      </c>
      <c r="HN87" s="1">
        <v>0</v>
      </c>
      <c r="HO87" s="1">
        <v>225</v>
      </c>
      <c r="HP87" s="1">
        <v>225</v>
      </c>
      <c r="HQ87" s="614">
        <v>3360</v>
      </c>
      <c r="HR87" s="614">
        <v>44550</v>
      </c>
      <c r="HS87" s="614">
        <v>9131</v>
      </c>
      <c r="HT87" s="614">
        <v>31130</v>
      </c>
      <c r="HU87" s="614">
        <v>40261</v>
      </c>
      <c r="HV87" s="614">
        <v>84811</v>
      </c>
      <c r="HW87" s="614">
        <v>31179</v>
      </c>
      <c r="HX87" s="614">
        <v>78657</v>
      </c>
      <c r="HY87" s="614">
        <v>318253</v>
      </c>
      <c r="HZ87" s="614">
        <v>318253</v>
      </c>
      <c r="IA87" s="614">
        <v>358514</v>
      </c>
      <c r="IB87" s="614">
        <v>106937</v>
      </c>
      <c r="IC87" s="614">
        <v>1013</v>
      </c>
      <c r="IF87" s="1">
        <v>1</v>
      </c>
      <c r="IG87" s="110">
        <v>3.5900000000000001E-2</v>
      </c>
      <c r="IH87" s="110">
        <v>4.0000000000000002E-4</v>
      </c>
      <c r="II87" s="110">
        <v>0.48509999999999998</v>
      </c>
      <c r="IJ87" s="110">
        <v>0</v>
      </c>
      <c r="IK87" s="110">
        <v>0.38479999999999998</v>
      </c>
      <c r="IL87" s="110">
        <v>4.0000000000000002E-4</v>
      </c>
      <c r="IM87" s="110">
        <v>0.45550000000000002</v>
      </c>
      <c r="IN87" s="110">
        <v>0.1182</v>
      </c>
      <c r="IO87" s="110">
        <v>0.33600000000000002</v>
      </c>
      <c r="IP87" s="110">
        <v>0.51449999999999996</v>
      </c>
      <c r="IQ87" s="110">
        <v>0.86</v>
      </c>
      <c r="IR87" s="110">
        <v>0.14000000000000001</v>
      </c>
      <c r="IS87" s="614">
        <v>14611</v>
      </c>
      <c r="IT87" s="614">
        <v>2916</v>
      </c>
      <c r="IU87" s="614">
        <v>17527</v>
      </c>
      <c r="IV87" s="110">
        <v>0.50860000000000005</v>
      </c>
      <c r="IW87" s="614">
        <v>199793</v>
      </c>
      <c r="IY87" s="1">
        <v>126</v>
      </c>
      <c r="IZ87" s="1">
        <v>72</v>
      </c>
      <c r="JA87" s="1">
        <v>286</v>
      </c>
      <c r="JB87" s="1">
        <v>27</v>
      </c>
      <c r="JC87" s="1">
        <v>4</v>
      </c>
      <c r="JD87" s="1">
        <v>48</v>
      </c>
      <c r="JE87" s="1">
        <v>153</v>
      </c>
      <c r="JF87" s="1">
        <v>76</v>
      </c>
      <c r="JG87" s="1">
        <v>334</v>
      </c>
      <c r="JH87" s="1">
        <v>563</v>
      </c>
      <c r="JI87" s="1">
        <v>484</v>
      </c>
      <c r="JJ87" s="1">
        <v>79</v>
      </c>
      <c r="JK87" s="1">
        <v>0</v>
      </c>
      <c r="JL87" s="1">
        <v>0</v>
      </c>
      <c r="JM87" s="1">
        <v>50</v>
      </c>
      <c r="JN87" s="1">
        <v>564</v>
      </c>
      <c r="JO87" s="1">
        <v>216</v>
      </c>
      <c r="JP87" s="614">
        <v>3980</v>
      </c>
      <c r="JQ87" s="1">
        <v>0</v>
      </c>
      <c r="JR87" s="1">
        <v>0</v>
      </c>
      <c r="JS87" s="1">
        <v>119</v>
      </c>
      <c r="JT87" s="614">
        <v>4176</v>
      </c>
      <c r="JU87" s="614">
        <v>6177</v>
      </c>
      <c r="JV87" s="1">
        <v>435</v>
      </c>
      <c r="JW87" s="614">
        <v>7867</v>
      </c>
      <c r="JX87" s="614">
        <v>1858</v>
      </c>
      <c r="JY87" s="1">
        <v>348</v>
      </c>
      <c r="JZ87" s="614">
        <v>1989</v>
      </c>
      <c r="KA87" s="614">
        <v>8035</v>
      </c>
      <c r="KB87" s="1">
        <v>783</v>
      </c>
      <c r="KC87" s="614">
        <v>9856</v>
      </c>
      <c r="KD87" s="614">
        <v>18674</v>
      </c>
      <c r="KE87" s="614">
        <v>14479</v>
      </c>
      <c r="KF87" s="614">
        <v>4195</v>
      </c>
      <c r="KG87" s="1">
        <v>33.17</v>
      </c>
      <c r="KH87" s="1">
        <v>52.52</v>
      </c>
      <c r="KI87" s="1">
        <v>29.51</v>
      </c>
      <c r="KJ87" s="1">
        <v>0.43</v>
      </c>
      <c r="KK87" s="1">
        <v>0.53</v>
      </c>
      <c r="KL87" s="1">
        <v>0.27</v>
      </c>
      <c r="KM87" s="1">
        <v>0.13</v>
      </c>
      <c r="KN87" s="1">
        <v>0.59</v>
      </c>
      <c r="KO87" s="1">
        <v>0.86</v>
      </c>
      <c r="KP87" s="1">
        <v>0.14000000000000001</v>
      </c>
      <c r="KQ87" s="1">
        <v>0.04</v>
      </c>
      <c r="KR87" s="1">
        <v>10.3</v>
      </c>
      <c r="KS87" s="614">
        <v>15070</v>
      </c>
      <c r="KU87" s="1">
        <v>708</v>
      </c>
      <c r="KV87" s="614">
        <v>5644</v>
      </c>
      <c r="KW87" s="1">
        <v>192</v>
      </c>
      <c r="KX87" s="1">
        <v>59</v>
      </c>
      <c r="KY87" s="1">
        <v>34</v>
      </c>
      <c r="KZ87" s="1">
        <v>47</v>
      </c>
      <c r="LA87" s="614">
        <v>24408</v>
      </c>
      <c r="LC87" s="614">
        <v>155602</v>
      </c>
      <c r="LD87" s="614">
        <v>38458</v>
      </c>
      <c r="LG87" s="1" t="s">
        <v>161</v>
      </c>
      <c r="LH87" s="1" t="s">
        <v>1374</v>
      </c>
      <c r="LI87" s="1" t="s">
        <v>2283</v>
      </c>
      <c r="LJ87" s="1" t="s">
        <v>2284</v>
      </c>
      <c r="LK87" s="1">
        <v>28712</v>
      </c>
      <c r="LL87" s="1">
        <v>3729</v>
      </c>
      <c r="LM87" s="1" t="s">
        <v>2283</v>
      </c>
      <c r="LN87" s="1" t="s">
        <v>2284</v>
      </c>
      <c r="LO87" s="1">
        <v>28712</v>
      </c>
      <c r="LP87" s="1">
        <v>3729</v>
      </c>
      <c r="LQ87" s="1" t="s">
        <v>2285</v>
      </c>
      <c r="LR87" s="1">
        <v>8288843151</v>
      </c>
      <c r="LS87" s="1">
        <v>8288774230</v>
      </c>
      <c r="LT87" s="614">
        <v>34976</v>
      </c>
      <c r="LU87" s="1">
        <v>17.88</v>
      </c>
      <c r="LW87" s="614">
        <v>3440</v>
      </c>
      <c r="LX87" s="1">
        <v>52</v>
      </c>
      <c r="MA87" s="1">
        <v>2</v>
      </c>
      <c r="MB87" s="1" t="s">
        <v>2295</v>
      </c>
      <c r="MC87" s="1">
        <v>0</v>
      </c>
      <c r="MD87" s="1" t="s">
        <v>1360</v>
      </c>
      <c r="ME87" s="1">
        <v>88</v>
      </c>
      <c r="MF87" s="1">
        <v>209</v>
      </c>
    </row>
    <row r="88" spans="1:344" x14ac:dyDescent="0.3">
      <c r="A88" s="1" t="s">
        <v>164</v>
      </c>
      <c r="B88" s="1" t="s">
        <v>2296</v>
      </c>
      <c r="C88" s="1" t="s">
        <v>1338</v>
      </c>
      <c r="D88" s="1" t="s">
        <v>1339</v>
      </c>
      <c r="E88" s="1" t="s">
        <v>1340</v>
      </c>
      <c r="F88" s="1" t="s">
        <v>1341</v>
      </c>
      <c r="G88" s="1" t="s">
        <v>1342</v>
      </c>
      <c r="H88" s="1" t="s">
        <v>1343</v>
      </c>
      <c r="I88" s="614">
        <v>228171</v>
      </c>
      <c r="J88" s="1" t="s">
        <v>1344</v>
      </c>
      <c r="K88" s="614">
        <v>1414</v>
      </c>
      <c r="L88" s="1">
        <v>295</v>
      </c>
      <c r="M88" s="1">
        <v>268</v>
      </c>
      <c r="N88" s="1">
        <v>27</v>
      </c>
      <c r="O88" s="614">
        <v>6584</v>
      </c>
      <c r="P88" s="1">
        <v>195</v>
      </c>
      <c r="Q88" s="614">
        <v>84252</v>
      </c>
      <c r="R88" s="614">
        <v>11145</v>
      </c>
      <c r="S88" s="614">
        <v>501407</v>
      </c>
      <c r="T88" s="614">
        <v>208710</v>
      </c>
      <c r="W88" s="1">
        <v>2</v>
      </c>
      <c r="X88" s="1" t="s">
        <v>2297</v>
      </c>
      <c r="Y88" s="1" t="s">
        <v>2298</v>
      </c>
      <c r="Z88" s="1">
        <v>28112</v>
      </c>
      <c r="AA88" s="1">
        <v>4842</v>
      </c>
      <c r="AB88" s="1" t="s">
        <v>2297</v>
      </c>
      <c r="AC88" s="1" t="s">
        <v>2298</v>
      </c>
      <c r="AD88" s="1">
        <v>28112</v>
      </c>
      <c r="AE88" s="1">
        <v>3</v>
      </c>
      <c r="AF88" s="1" t="s">
        <v>163</v>
      </c>
      <c r="AH88" s="1" t="s">
        <v>6</v>
      </c>
      <c r="AI88" s="1" t="s">
        <v>2299</v>
      </c>
      <c r="AJ88" s="1" t="s">
        <v>2300</v>
      </c>
      <c r="AK88" s="1" t="s">
        <v>2301</v>
      </c>
      <c r="AL88" s="1" t="s">
        <v>2302</v>
      </c>
      <c r="AM88" s="1" t="s">
        <v>2303</v>
      </c>
      <c r="AN88" s="1" t="s">
        <v>2304</v>
      </c>
      <c r="AO88" s="1" t="s">
        <v>2305</v>
      </c>
      <c r="AP88" s="1" t="s">
        <v>2306</v>
      </c>
      <c r="AQ88" s="1" t="s">
        <v>2302</v>
      </c>
      <c r="AR88" s="1" t="s">
        <v>2307</v>
      </c>
      <c r="AS88" s="1" t="s">
        <v>2308</v>
      </c>
      <c r="AT88" s="1">
        <v>0</v>
      </c>
      <c r="AU88" s="1">
        <v>0</v>
      </c>
      <c r="AV88" s="1">
        <v>0</v>
      </c>
      <c r="AW88" s="616">
        <v>42917</v>
      </c>
      <c r="AX88" s="616">
        <v>43281</v>
      </c>
      <c r="AY88" s="1">
        <v>1</v>
      </c>
      <c r="AZ88" s="1">
        <v>3</v>
      </c>
      <c r="BA88" s="1">
        <v>0</v>
      </c>
      <c r="BB88" s="1">
        <v>0</v>
      </c>
      <c r="BC88" s="1">
        <v>4</v>
      </c>
      <c r="BE88" s="614">
        <v>10629</v>
      </c>
      <c r="BF88" s="1">
        <v>6</v>
      </c>
      <c r="BG88" s="1">
        <v>4</v>
      </c>
      <c r="BH88" s="1">
        <v>10</v>
      </c>
      <c r="BI88" s="1">
        <v>44.1</v>
      </c>
      <c r="BJ88" s="1">
        <v>54.1</v>
      </c>
      <c r="BK88" s="110">
        <v>0.1109</v>
      </c>
      <c r="BL88" s="614">
        <v>3816</v>
      </c>
      <c r="BM88" s="615">
        <v>84574</v>
      </c>
      <c r="BP88" s="614">
        <v>67392</v>
      </c>
      <c r="BQ88" s="615">
        <v>41975</v>
      </c>
      <c r="BR88" s="615">
        <v>62693</v>
      </c>
      <c r="BS88" s="615">
        <v>47945</v>
      </c>
      <c r="BU88" s="615">
        <v>41975</v>
      </c>
      <c r="BV88" s="615">
        <v>62693</v>
      </c>
      <c r="BW88" s="615">
        <v>48400</v>
      </c>
      <c r="BY88" s="615">
        <v>41975</v>
      </c>
      <c r="BZ88" s="615">
        <v>62693</v>
      </c>
      <c r="CA88" s="614">
        <v>48612</v>
      </c>
      <c r="CC88" s="615">
        <v>41975</v>
      </c>
      <c r="CD88" s="615">
        <v>62693</v>
      </c>
      <c r="CE88" s="615">
        <v>45599</v>
      </c>
      <c r="CG88" s="615">
        <v>38425</v>
      </c>
      <c r="CH88" s="615">
        <v>57637</v>
      </c>
      <c r="CI88" s="614">
        <v>44554</v>
      </c>
      <c r="CK88" s="615">
        <v>41975</v>
      </c>
      <c r="CL88" s="615">
        <v>62963</v>
      </c>
      <c r="CM88" s="615">
        <v>48002</v>
      </c>
      <c r="CN88" s="615">
        <v>41975</v>
      </c>
      <c r="CO88" s="615">
        <v>62963</v>
      </c>
      <c r="CP88" s="615">
        <v>48400</v>
      </c>
      <c r="CR88" s="615">
        <v>41975</v>
      </c>
      <c r="CS88" s="615">
        <v>62963</v>
      </c>
      <c r="CT88" s="615">
        <v>48612</v>
      </c>
      <c r="CV88" s="615">
        <v>41975</v>
      </c>
      <c r="CW88" s="615">
        <v>62963</v>
      </c>
      <c r="CX88" s="615">
        <v>45599</v>
      </c>
      <c r="CZ88" s="615">
        <v>38425</v>
      </c>
      <c r="DA88" s="615">
        <v>57637</v>
      </c>
      <c r="DB88" s="615">
        <v>44554</v>
      </c>
      <c r="DD88" s="615">
        <v>40170</v>
      </c>
      <c r="DE88" s="615">
        <v>60255</v>
      </c>
      <c r="DF88" s="615">
        <v>48002</v>
      </c>
      <c r="DG88" s="615">
        <v>36741</v>
      </c>
      <c r="DH88" s="615">
        <v>55111</v>
      </c>
      <c r="DI88" s="615">
        <v>43183</v>
      </c>
      <c r="DK88" s="615">
        <v>30720</v>
      </c>
      <c r="DL88" s="615">
        <v>46081</v>
      </c>
      <c r="DM88" s="615">
        <v>35190</v>
      </c>
      <c r="DO88" s="615">
        <v>40170</v>
      </c>
      <c r="DP88" s="615">
        <v>60255</v>
      </c>
      <c r="DQ88" s="615">
        <v>38542</v>
      </c>
      <c r="DR88" s="615">
        <v>0</v>
      </c>
      <c r="DS88" s="615">
        <v>4641734</v>
      </c>
      <c r="DT88" s="615">
        <v>4641734</v>
      </c>
      <c r="DU88" s="615">
        <v>201791</v>
      </c>
      <c r="DV88" s="615">
        <v>0</v>
      </c>
      <c r="DW88" s="615">
        <v>201791</v>
      </c>
      <c r="DX88" s="615">
        <v>48963</v>
      </c>
      <c r="DY88" s="615">
        <v>0</v>
      </c>
      <c r="DZ88" s="615">
        <v>48963</v>
      </c>
      <c r="EA88" s="615">
        <v>207284</v>
      </c>
      <c r="EB88" s="615">
        <v>5099772</v>
      </c>
      <c r="EC88" s="615">
        <v>2336810</v>
      </c>
      <c r="ED88" s="615">
        <v>1374038</v>
      </c>
      <c r="EE88" s="615">
        <v>3710848</v>
      </c>
      <c r="EF88" s="615">
        <v>310568</v>
      </c>
      <c r="EG88" s="615">
        <v>124154</v>
      </c>
      <c r="EH88" s="615">
        <v>54530</v>
      </c>
      <c r="EI88" s="615">
        <v>489252</v>
      </c>
      <c r="EJ88" s="615">
        <v>947764</v>
      </c>
      <c r="EK88" s="615">
        <v>5147864</v>
      </c>
      <c r="EL88" s="615">
        <v>-48092</v>
      </c>
      <c r="EM88" s="110">
        <v>-9.4000000000000004E-3</v>
      </c>
      <c r="EN88" s="615">
        <v>688328</v>
      </c>
      <c r="EO88" s="615">
        <v>0</v>
      </c>
      <c r="EP88" s="615">
        <v>0</v>
      </c>
      <c r="EQ88" s="615">
        <v>0</v>
      </c>
      <c r="ER88" s="615">
        <v>688328</v>
      </c>
      <c r="ES88" s="615">
        <v>684969</v>
      </c>
      <c r="ET88" s="614">
        <v>23306</v>
      </c>
      <c r="EU88" s="614">
        <v>243392</v>
      </c>
      <c r="EV88" s="614">
        <v>45352</v>
      </c>
      <c r="EW88" s="614">
        <v>10101</v>
      </c>
      <c r="EX88" s="614">
        <v>45069</v>
      </c>
      <c r="EY88" s="614">
        <v>31954</v>
      </c>
      <c r="EZ88" s="1">
        <v>615</v>
      </c>
      <c r="FA88" s="614">
        <v>12690</v>
      </c>
      <c r="FB88" s="614">
        <v>77306</v>
      </c>
      <c r="FC88" s="614">
        <v>10716</v>
      </c>
      <c r="FD88" s="614">
        <v>57759</v>
      </c>
      <c r="FE88" s="614">
        <v>145781</v>
      </c>
      <c r="FF88" s="614">
        <v>5292</v>
      </c>
      <c r="FG88" s="1">
        <v>210</v>
      </c>
      <c r="FI88" s="614">
        <v>145781</v>
      </c>
      <c r="FJ88" s="614">
        <v>7249</v>
      </c>
      <c r="FK88" s="614">
        <v>11074</v>
      </c>
      <c r="FL88" s="614">
        <v>2254</v>
      </c>
      <c r="FM88" s="1">
        <v>19</v>
      </c>
      <c r="FN88" s="1">
        <v>89</v>
      </c>
      <c r="FO88" s="1">
        <v>108</v>
      </c>
      <c r="FP88" s="614">
        <v>43153</v>
      </c>
      <c r="FQ88" s="614">
        <v>3563</v>
      </c>
      <c r="FR88" s="1">
        <v>0</v>
      </c>
      <c r="FS88" s="1">
        <v>0</v>
      </c>
      <c r="FT88" s="614">
        <v>11162</v>
      </c>
      <c r="FU88" s="614">
        <v>3168</v>
      </c>
      <c r="FV88" s="1">
        <v>997</v>
      </c>
      <c r="GA88" s="1">
        <v>0</v>
      </c>
      <c r="GF88" s="614">
        <v>7867</v>
      </c>
      <c r="GG88" s="614">
        <v>1420</v>
      </c>
      <c r="GH88" s="1">
        <v>0</v>
      </c>
      <c r="GI88" s="1">
        <v>94</v>
      </c>
      <c r="GJ88" s="614">
        <v>62182</v>
      </c>
      <c r="GK88" s="614">
        <v>8151</v>
      </c>
      <c r="GL88" s="1">
        <v>997</v>
      </c>
      <c r="GM88" s="1">
        <v>94</v>
      </c>
      <c r="GN88" s="1">
        <v>51</v>
      </c>
      <c r="GP88" s="614">
        <v>171587</v>
      </c>
      <c r="GQ88" s="614">
        <v>35561</v>
      </c>
      <c r="GR88" s="614">
        <v>319053</v>
      </c>
      <c r="GS88" s="614">
        <v>68813</v>
      </c>
      <c r="GT88" s="1">
        <v>490</v>
      </c>
      <c r="GU88" s="614">
        <v>48980</v>
      </c>
      <c r="GV88" s="614">
        <v>240400</v>
      </c>
      <c r="GW88" s="614">
        <v>36051</v>
      </c>
      <c r="GX88" s="614">
        <v>368033</v>
      </c>
      <c r="GY88" s="614">
        <v>644484</v>
      </c>
      <c r="GZ88" s="614">
        <v>3599</v>
      </c>
      <c r="HA88" s="614">
        <v>648484</v>
      </c>
      <c r="HB88" s="614">
        <v>36893</v>
      </c>
      <c r="HC88" s="614">
        <v>142453</v>
      </c>
      <c r="HD88" s="1">
        <v>401</v>
      </c>
      <c r="HE88" s="1">
        <v>486</v>
      </c>
      <c r="HF88" s="614">
        <v>179832</v>
      </c>
      <c r="HG88" s="614">
        <v>828316</v>
      </c>
      <c r="HH88" s="1">
        <v>886</v>
      </c>
      <c r="HI88" s="614">
        <v>60641</v>
      </c>
      <c r="HJ88" s="614">
        <v>61527</v>
      </c>
      <c r="HK88" s="1">
        <v>699</v>
      </c>
      <c r="HL88" s="614">
        <v>20802</v>
      </c>
      <c r="HM88" s="614">
        <v>21501</v>
      </c>
      <c r="HN88" s="1">
        <v>0</v>
      </c>
      <c r="HO88" s="1">
        <v>0</v>
      </c>
      <c r="HP88" s="1">
        <v>0</v>
      </c>
      <c r="HQ88" s="614">
        <v>1544</v>
      </c>
      <c r="HR88" s="614">
        <v>84572</v>
      </c>
      <c r="HS88" s="614">
        <v>61621</v>
      </c>
      <c r="HT88" s="614">
        <v>453459</v>
      </c>
      <c r="HU88" s="614">
        <v>515080</v>
      </c>
      <c r="HV88" s="614">
        <v>599652</v>
      </c>
      <c r="HW88" s="614">
        <v>58394</v>
      </c>
      <c r="HX88" s="614">
        <v>200847</v>
      </c>
      <c r="HY88" s="614">
        <v>912888</v>
      </c>
      <c r="HZ88" s="614">
        <v>912888</v>
      </c>
      <c r="IA88" s="614">
        <v>1427968</v>
      </c>
      <c r="IB88" s="614">
        <v>431411</v>
      </c>
      <c r="IC88" s="1">
        <v>604</v>
      </c>
      <c r="IF88" s="1">
        <v>1</v>
      </c>
      <c r="IG88" s="110">
        <v>4.9599999999999998E-2</v>
      </c>
      <c r="IH88" s="110">
        <v>8.9999999999999998E-4</v>
      </c>
      <c r="II88" s="110">
        <v>0.29349999999999998</v>
      </c>
      <c r="IJ88" s="110">
        <v>0</v>
      </c>
      <c r="IK88" s="110">
        <v>0.2555</v>
      </c>
      <c r="IL88" s="110">
        <v>4.0000000000000002E-4</v>
      </c>
      <c r="IM88" s="110">
        <v>0.59899999999999998</v>
      </c>
      <c r="IN88" s="110">
        <v>6.3299999999999995E-2</v>
      </c>
      <c r="IO88" s="110">
        <v>0.47260000000000002</v>
      </c>
      <c r="IP88" s="110">
        <v>0.70609999999999995</v>
      </c>
      <c r="IQ88" s="110">
        <v>0.90739999999999998</v>
      </c>
      <c r="IR88" s="110">
        <v>9.2600000000000002E-2</v>
      </c>
      <c r="IS88" s="614">
        <v>86983</v>
      </c>
      <c r="IT88" s="614">
        <v>60104</v>
      </c>
      <c r="IU88" s="614">
        <v>147087</v>
      </c>
      <c r="IV88" s="110">
        <v>0.64459999999999995</v>
      </c>
      <c r="IW88" s="614">
        <v>600443</v>
      </c>
      <c r="IY88" s="1">
        <v>361</v>
      </c>
      <c r="IZ88" s="1">
        <v>97</v>
      </c>
      <c r="JA88" s="614">
        <v>1062</v>
      </c>
      <c r="JB88" s="1">
        <v>56</v>
      </c>
      <c r="JC88" s="1">
        <v>4</v>
      </c>
      <c r="JD88" s="1">
        <v>65</v>
      </c>
      <c r="JE88" s="1">
        <v>417</v>
      </c>
      <c r="JF88" s="1">
        <v>101</v>
      </c>
      <c r="JG88" s="614">
        <v>1127</v>
      </c>
      <c r="JH88" s="614">
        <v>1645</v>
      </c>
      <c r="JI88" s="614">
        <v>1520</v>
      </c>
      <c r="JJ88" s="1">
        <v>125</v>
      </c>
      <c r="JK88" s="1">
        <v>48</v>
      </c>
      <c r="JL88" s="1">
        <v>91</v>
      </c>
      <c r="JM88" s="1">
        <v>128</v>
      </c>
      <c r="JN88" s="1">
        <v>341</v>
      </c>
      <c r="JO88" s="1">
        <v>801</v>
      </c>
      <c r="JP88" s="614">
        <v>23699</v>
      </c>
      <c r="JQ88" s="1">
        <v>0</v>
      </c>
      <c r="JR88" s="1">
        <v>0</v>
      </c>
      <c r="JS88" s="1">
        <v>78</v>
      </c>
      <c r="JT88" s="614">
        <v>2363</v>
      </c>
      <c r="JU88" s="614">
        <v>2019</v>
      </c>
      <c r="JV88" s="1">
        <v>721</v>
      </c>
      <c r="JW88" s="614">
        <v>25952</v>
      </c>
      <c r="JX88" s="614">
        <v>13899</v>
      </c>
      <c r="JY88" s="614">
        <v>1071</v>
      </c>
      <c r="JZ88" s="614">
        <v>4768</v>
      </c>
      <c r="KA88" s="614">
        <v>15918</v>
      </c>
      <c r="KB88" s="614">
        <v>1792</v>
      </c>
      <c r="KC88" s="614">
        <v>30720</v>
      </c>
      <c r="KD88" s="614">
        <v>48430</v>
      </c>
      <c r="KE88" s="614">
        <v>28692</v>
      </c>
      <c r="KF88" s="614">
        <v>19738</v>
      </c>
      <c r="KG88" s="1">
        <v>29.44</v>
      </c>
      <c r="KH88" s="1">
        <v>38.17</v>
      </c>
      <c r="KI88" s="1">
        <v>27.26</v>
      </c>
      <c r="KJ88" s="1">
        <v>0.33</v>
      </c>
      <c r="KK88" s="1">
        <v>0.63</v>
      </c>
      <c r="KL88" s="1">
        <v>0.25</v>
      </c>
      <c r="KM88" s="1">
        <v>0.06</v>
      </c>
      <c r="KN88" s="1">
        <v>0.69</v>
      </c>
      <c r="KO88" s="1">
        <v>0.92</v>
      </c>
      <c r="KP88" s="1">
        <v>0.08</v>
      </c>
      <c r="KQ88" s="1">
        <v>0.04</v>
      </c>
      <c r="KR88" s="1">
        <v>17.739999999999998</v>
      </c>
      <c r="KS88" s="614">
        <v>158077</v>
      </c>
      <c r="KU88" s="1">
        <v>513</v>
      </c>
      <c r="KV88" s="614">
        <v>13426</v>
      </c>
      <c r="KW88" s="1">
        <v>0</v>
      </c>
      <c r="KX88" s="1">
        <v>0</v>
      </c>
      <c r="KY88" s="1">
        <v>74</v>
      </c>
      <c r="KZ88" s="1">
        <v>162</v>
      </c>
      <c r="LA88" s="614">
        <v>67964</v>
      </c>
      <c r="LC88" s="614">
        <v>1035939</v>
      </c>
      <c r="LD88" s="614">
        <v>57338</v>
      </c>
      <c r="LG88" s="1" t="s">
        <v>163</v>
      </c>
      <c r="LH88" s="1" t="s">
        <v>1374</v>
      </c>
      <c r="LI88" s="1" t="s">
        <v>2297</v>
      </c>
      <c r="LJ88" s="1" t="s">
        <v>2298</v>
      </c>
      <c r="LK88" s="1">
        <v>28112</v>
      </c>
      <c r="LL88" s="1">
        <v>4844</v>
      </c>
      <c r="LM88" s="1" t="s">
        <v>2297</v>
      </c>
      <c r="LN88" s="1" t="s">
        <v>2298</v>
      </c>
      <c r="LO88" s="1">
        <v>28112</v>
      </c>
      <c r="LP88" s="1">
        <v>4844</v>
      </c>
      <c r="LQ88" s="1" t="s">
        <v>2299</v>
      </c>
      <c r="LR88" s="1">
        <v>7042838184</v>
      </c>
      <c r="LS88" s="1">
        <v>7042833579</v>
      </c>
      <c r="LT88" s="614">
        <v>66148</v>
      </c>
      <c r="LU88" s="1">
        <v>54.1</v>
      </c>
      <c r="LW88" s="614">
        <v>10629</v>
      </c>
      <c r="LX88" s="1">
        <v>48</v>
      </c>
      <c r="MA88" s="1">
        <v>2</v>
      </c>
      <c r="MB88" s="1" t="s">
        <v>2309</v>
      </c>
      <c r="MC88" s="1">
        <v>0</v>
      </c>
      <c r="MD88" s="1" t="s">
        <v>1360</v>
      </c>
      <c r="ME88" s="1">
        <v>92.86</v>
      </c>
      <c r="MF88" s="1">
        <v>95.14</v>
      </c>
    </row>
    <row r="89" spans="1:344" x14ac:dyDescent="0.3">
      <c r="A89" s="1" t="s">
        <v>166</v>
      </c>
      <c r="B89" s="1" t="s">
        <v>2310</v>
      </c>
      <c r="C89" s="1" t="s">
        <v>1338</v>
      </c>
      <c r="D89" s="1" t="s">
        <v>1339</v>
      </c>
      <c r="E89" s="1" t="s">
        <v>1387</v>
      </c>
      <c r="F89" s="1" t="s">
        <v>1341</v>
      </c>
      <c r="G89" s="1" t="s">
        <v>1342</v>
      </c>
      <c r="H89" s="1" t="s">
        <v>1343</v>
      </c>
      <c r="I89" s="614">
        <v>1048771</v>
      </c>
      <c r="J89" s="1" t="s">
        <v>1433</v>
      </c>
      <c r="K89" s="614">
        <v>22302</v>
      </c>
      <c r="L89" s="614">
        <v>5107</v>
      </c>
      <c r="M89" s="614">
        <v>2125</v>
      </c>
      <c r="N89" s="1">
        <v>59</v>
      </c>
      <c r="O89" s="614">
        <v>92886</v>
      </c>
      <c r="P89" s="614">
        <v>1106</v>
      </c>
      <c r="Q89" s="614">
        <v>1708119</v>
      </c>
      <c r="R89" s="614">
        <v>167544</v>
      </c>
      <c r="W89" s="1">
        <v>3</v>
      </c>
      <c r="X89" s="1" t="s">
        <v>2311</v>
      </c>
      <c r="Y89" s="1" t="s">
        <v>2312</v>
      </c>
      <c r="Z89" s="1">
        <v>27610</v>
      </c>
      <c r="AA89" s="1">
        <v>2913</v>
      </c>
      <c r="AB89" s="1" t="s">
        <v>2311</v>
      </c>
      <c r="AC89" s="1" t="s">
        <v>2312</v>
      </c>
      <c r="AD89" s="1">
        <v>27610</v>
      </c>
      <c r="AE89" s="1">
        <v>3</v>
      </c>
      <c r="AF89" s="1" t="s">
        <v>165</v>
      </c>
      <c r="AH89" s="1" t="s">
        <v>6</v>
      </c>
      <c r="AI89" s="1" t="s">
        <v>2313</v>
      </c>
      <c r="AJ89" s="1" t="s">
        <v>2314</v>
      </c>
      <c r="AK89" s="1" t="s">
        <v>2315</v>
      </c>
      <c r="AL89" s="1" t="s">
        <v>2316</v>
      </c>
      <c r="AM89" s="1" t="s">
        <v>2317</v>
      </c>
      <c r="AN89" s="1" t="s">
        <v>2318</v>
      </c>
      <c r="AO89" s="1" t="s">
        <v>2319</v>
      </c>
      <c r="AP89" s="1" t="s">
        <v>2320</v>
      </c>
      <c r="AQ89" s="1" t="s">
        <v>2316</v>
      </c>
      <c r="AR89" s="1" t="s">
        <v>2321</v>
      </c>
      <c r="AS89" s="1" t="s">
        <v>2322</v>
      </c>
      <c r="AT89" s="1">
        <v>0</v>
      </c>
      <c r="AU89" s="1">
        <v>0</v>
      </c>
      <c r="AV89" s="1">
        <v>0</v>
      </c>
      <c r="AW89" s="616">
        <v>42917</v>
      </c>
      <c r="AX89" s="616">
        <v>43281</v>
      </c>
      <c r="AY89" s="1">
        <v>0</v>
      </c>
      <c r="AZ89" s="1">
        <v>22</v>
      </c>
      <c r="BA89" s="1">
        <v>0</v>
      </c>
      <c r="BB89" s="1">
        <v>1</v>
      </c>
      <c r="BC89" s="1">
        <v>23</v>
      </c>
      <c r="BE89" s="614">
        <v>64375</v>
      </c>
      <c r="BF89" s="1">
        <v>120.5</v>
      </c>
      <c r="BG89" s="1">
        <v>1</v>
      </c>
      <c r="BH89" s="1">
        <v>121.5</v>
      </c>
      <c r="BI89" s="1">
        <v>132</v>
      </c>
      <c r="BJ89" s="1">
        <v>253.5</v>
      </c>
      <c r="BK89" s="110">
        <v>0.4753</v>
      </c>
      <c r="BL89" s="614">
        <v>10613</v>
      </c>
      <c r="BM89" s="615">
        <v>125713</v>
      </c>
      <c r="BP89" s="614">
        <v>109952</v>
      </c>
      <c r="BQ89" s="615">
        <v>54591</v>
      </c>
      <c r="BR89" s="615">
        <v>72090</v>
      </c>
      <c r="BS89" s="615">
        <v>62561</v>
      </c>
      <c r="BU89" s="615">
        <v>56447</v>
      </c>
      <c r="BV89" s="615">
        <v>79151</v>
      </c>
      <c r="BW89" s="615">
        <v>62752</v>
      </c>
      <c r="BY89" s="615">
        <v>53839</v>
      </c>
      <c r="BZ89" s="615">
        <v>62071</v>
      </c>
      <c r="CA89" s="614">
        <v>57510</v>
      </c>
      <c r="CK89" s="615">
        <v>80000</v>
      </c>
      <c r="CL89" s="615">
        <v>106172</v>
      </c>
      <c r="CM89" s="615">
        <v>89837</v>
      </c>
      <c r="CN89" s="615">
        <v>39811</v>
      </c>
      <c r="CO89" s="615">
        <v>64085</v>
      </c>
      <c r="CP89" s="615">
        <v>47573</v>
      </c>
      <c r="CR89" s="615">
        <v>40581</v>
      </c>
      <c r="CS89" s="615">
        <v>60632</v>
      </c>
      <c r="CT89" s="615">
        <v>48831</v>
      </c>
      <c r="CV89" s="615">
        <v>53082</v>
      </c>
      <c r="CW89" s="615">
        <v>63648</v>
      </c>
      <c r="CX89" s="615">
        <v>57200</v>
      </c>
      <c r="DK89" s="615">
        <v>32136</v>
      </c>
      <c r="DL89" s="615">
        <v>41683</v>
      </c>
      <c r="DM89" s="615">
        <v>36662</v>
      </c>
      <c r="DO89" s="615">
        <v>51480</v>
      </c>
      <c r="DP89" s="615">
        <v>54330</v>
      </c>
      <c r="DQ89" s="615">
        <v>53234</v>
      </c>
      <c r="DR89" s="615">
        <v>0</v>
      </c>
      <c r="DS89" s="615">
        <v>24697102</v>
      </c>
      <c r="DT89" s="615">
        <v>24697102</v>
      </c>
      <c r="DU89" s="615">
        <v>606997</v>
      </c>
      <c r="DV89" s="615">
        <v>0</v>
      </c>
      <c r="DW89" s="615">
        <v>606997</v>
      </c>
      <c r="DX89" s="615">
        <v>0</v>
      </c>
      <c r="DY89" s="615">
        <v>0</v>
      </c>
      <c r="DZ89" s="615">
        <v>0</v>
      </c>
      <c r="EA89" s="615">
        <v>0</v>
      </c>
      <c r="EB89" s="615">
        <v>25304099</v>
      </c>
      <c r="EC89" s="615">
        <v>11107490</v>
      </c>
      <c r="ED89" s="615">
        <v>4777762</v>
      </c>
      <c r="EE89" s="615">
        <v>15885252</v>
      </c>
      <c r="EF89" s="615">
        <v>3606874</v>
      </c>
      <c r="EG89" s="615">
        <v>567596</v>
      </c>
      <c r="EH89" s="615">
        <v>85263</v>
      </c>
      <c r="EI89" s="615">
        <v>4259733</v>
      </c>
      <c r="EJ89" s="615">
        <v>3941660</v>
      </c>
      <c r="EK89" s="615">
        <v>24086645</v>
      </c>
      <c r="EL89" s="615">
        <v>1217454</v>
      </c>
      <c r="EM89" s="110">
        <v>4.8099999999999997E-2</v>
      </c>
      <c r="EN89" s="615">
        <v>12138000</v>
      </c>
      <c r="EO89" s="615">
        <v>0</v>
      </c>
      <c r="EP89" s="615">
        <v>0</v>
      </c>
      <c r="EQ89" s="615">
        <v>0</v>
      </c>
      <c r="ER89" s="615">
        <v>12138000</v>
      </c>
      <c r="ES89" s="615">
        <v>12138000</v>
      </c>
      <c r="ET89" s="614">
        <v>52410</v>
      </c>
      <c r="EU89" s="614">
        <v>1820576</v>
      </c>
      <c r="EV89" s="614">
        <v>415614</v>
      </c>
      <c r="EW89" s="614">
        <v>67260</v>
      </c>
      <c r="EX89" s="614">
        <v>514627</v>
      </c>
      <c r="EY89" s="614">
        <v>316930</v>
      </c>
      <c r="EZ89" s="614">
        <v>2598</v>
      </c>
      <c r="FA89" s="614">
        <v>161105</v>
      </c>
      <c r="FB89" s="614">
        <v>732544</v>
      </c>
      <c r="FC89" s="614">
        <v>69858</v>
      </c>
      <c r="FD89" s="614">
        <v>675732</v>
      </c>
      <c r="FE89" s="614">
        <v>1478134</v>
      </c>
      <c r="FF89" s="1">
        <v>0</v>
      </c>
      <c r="FG89" s="614">
        <v>1384</v>
      </c>
      <c r="FI89" s="614">
        <v>1478134</v>
      </c>
      <c r="FJ89" s="614">
        <v>30964</v>
      </c>
      <c r="FK89" s="1">
        <v>0</v>
      </c>
      <c r="FL89" s="614">
        <v>18375</v>
      </c>
      <c r="FM89" s="1">
        <v>4</v>
      </c>
      <c r="FN89" s="1">
        <v>89</v>
      </c>
      <c r="FO89" s="1">
        <v>93</v>
      </c>
      <c r="FP89" s="614">
        <v>218739</v>
      </c>
      <c r="FQ89" s="614">
        <v>3563</v>
      </c>
      <c r="FR89" s="1">
        <v>0</v>
      </c>
      <c r="FS89" s="614">
        <v>29905</v>
      </c>
      <c r="FT89" s="614">
        <v>11162</v>
      </c>
      <c r="FU89" s="614">
        <v>3168</v>
      </c>
      <c r="FV89" s="1">
        <v>997</v>
      </c>
      <c r="GA89" s="1">
        <v>0</v>
      </c>
      <c r="GF89" s="614">
        <v>36114</v>
      </c>
      <c r="GG89" s="614">
        <v>17883</v>
      </c>
      <c r="GH89" s="1">
        <v>0</v>
      </c>
      <c r="GI89" s="1">
        <v>0</v>
      </c>
      <c r="GJ89" s="614">
        <v>266015</v>
      </c>
      <c r="GK89" s="614">
        <v>24614</v>
      </c>
      <c r="GL89" s="1">
        <v>997</v>
      </c>
      <c r="GM89" s="1">
        <v>0</v>
      </c>
      <c r="GN89" s="1">
        <v>51</v>
      </c>
      <c r="GP89" s="614">
        <v>1958743</v>
      </c>
      <c r="GQ89" s="614">
        <v>416741</v>
      </c>
      <c r="GR89" s="614">
        <v>4847235</v>
      </c>
      <c r="GS89" s="614">
        <v>1359434</v>
      </c>
      <c r="GT89" s="614">
        <v>9935</v>
      </c>
      <c r="GU89" s="614">
        <v>1144564</v>
      </c>
      <c r="GV89" s="614">
        <v>3318177</v>
      </c>
      <c r="GW89" s="614">
        <v>426676</v>
      </c>
      <c r="GX89" s="614">
        <v>5991799</v>
      </c>
      <c r="GY89" s="614">
        <v>9736652</v>
      </c>
      <c r="GZ89" s="614">
        <v>55162</v>
      </c>
      <c r="HA89" s="614">
        <v>9791814</v>
      </c>
      <c r="HB89" s="614">
        <v>272633</v>
      </c>
      <c r="HC89" s="1">
        <v>0</v>
      </c>
      <c r="HD89" s="1">
        <v>0</v>
      </c>
      <c r="HE89" s="1">
        <v>0</v>
      </c>
      <c r="HF89" s="614">
        <v>272633</v>
      </c>
      <c r="HG89" s="614">
        <v>10064447</v>
      </c>
      <c r="HH89" s="614">
        <v>4903</v>
      </c>
      <c r="HI89" s="614">
        <v>570498</v>
      </c>
      <c r="HJ89" s="614">
        <v>575401</v>
      </c>
      <c r="HK89" s="1">
        <v>555</v>
      </c>
      <c r="HL89" s="614">
        <v>366215</v>
      </c>
      <c r="HM89" s="614">
        <v>366770</v>
      </c>
      <c r="HN89" s="1">
        <v>0</v>
      </c>
      <c r="HO89" s="1">
        <v>447</v>
      </c>
      <c r="HP89" s="1">
        <v>447</v>
      </c>
      <c r="HQ89" s="1">
        <v>0</v>
      </c>
      <c r="HR89" s="614">
        <v>942618</v>
      </c>
      <c r="HS89" s="614">
        <v>594758</v>
      </c>
      <c r="HT89" s="614">
        <v>93187</v>
      </c>
      <c r="HU89" s="614">
        <v>687945</v>
      </c>
      <c r="HV89" s="614">
        <v>1630563</v>
      </c>
      <c r="HW89" s="614">
        <v>639403</v>
      </c>
      <c r="HX89" s="614">
        <v>639850</v>
      </c>
      <c r="HY89" s="614">
        <v>11007065</v>
      </c>
      <c r="HZ89" s="614">
        <v>11007065</v>
      </c>
      <c r="IA89" s="614">
        <v>11695010</v>
      </c>
      <c r="IB89" s="614">
        <v>6542931</v>
      </c>
      <c r="IC89" s="1">
        <v>-1</v>
      </c>
      <c r="IG89" s="110">
        <v>5.0000000000000001E-4</v>
      </c>
      <c r="IH89" s="110">
        <v>8.0000000000000004E-4</v>
      </c>
      <c r="II89" s="110">
        <v>0.16020000000000001</v>
      </c>
      <c r="IJ89" s="110">
        <v>0</v>
      </c>
      <c r="IK89" s="110">
        <v>0.14610000000000001</v>
      </c>
      <c r="IL89" s="110">
        <v>1E-4</v>
      </c>
      <c r="IM89" s="110">
        <v>0.81189999999999996</v>
      </c>
      <c r="IN89" s="110">
        <v>3.0499999999999999E-2</v>
      </c>
      <c r="IO89" s="110">
        <v>0.59440000000000004</v>
      </c>
      <c r="IP89" s="110">
        <v>0.83979999999999999</v>
      </c>
      <c r="IQ89" s="110">
        <v>0.91439999999999999</v>
      </c>
      <c r="IR89" s="110">
        <v>8.5599999999999996E-2</v>
      </c>
      <c r="IS89" s="614">
        <v>331786</v>
      </c>
      <c r="IT89" s="614">
        <v>68956</v>
      </c>
      <c r="IU89" s="614">
        <v>400742</v>
      </c>
      <c r="IV89" s="110">
        <v>0.3821</v>
      </c>
      <c r="IW89" s="614">
        <v>3434300</v>
      </c>
      <c r="IY89" s="1">
        <v>970</v>
      </c>
      <c r="IZ89" s="1">
        <v>458</v>
      </c>
      <c r="JA89" s="614">
        <v>9072</v>
      </c>
      <c r="JB89" s="1">
        <v>5</v>
      </c>
      <c r="JC89" s="1">
        <v>2</v>
      </c>
      <c r="JD89" s="1">
        <v>353</v>
      </c>
      <c r="JE89" s="1">
        <v>975</v>
      </c>
      <c r="JF89" s="1">
        <v>460</v>
      </c>
      <c r="JG89" s="614">
        <v>9425</v>
      </c>
      <c r="JH89" s="614">
        <v>10860</v>
      </c>
      <c r="JI89" s="614">
        <v>10500</v>
      </c>
      <c r="JJ89" s="1">
        <v>360</v>
      </c>
      <c r="JK89" s="1">
        <v>71</v>
      </c>
      <c r="JL89" s="1">
        <v>992</v>
      </c>
      <c r="JM89" s="1">
        <v>12</v>
      </c>
      <c r="JN89" s="1">
        <v>116</v>
      </c>
      <c r="JO89" s="614">
        <v>7415</v>
      </c>
      <c r="JP89" s="614">
        <v>290329</v>
      </c>
      <c r="JQ89" s="1">
        <v>0</v>
      </c>
      <c r="JR89" s="1">
        <v>0</v>
      </c>
      <c r="JS89" s="614">
        <v>1106</v>
      </c>
      <c r="JT89" s="614">
        <v>27460</v>
      </c>
      <c r="JU89" s="614">
        <v>22800</v>
      </c>
      <c r="JV89" s="614">
        <v>16883</v>
      </c>
      <c r="JW89" s="614">
        <v>355731</v>
      </c>
      <c r="JX89" s="1">
        <v>184</v>
      </c>
      <c r="JY89" s="1">
        <v>166</v>
      </c>
      <c r="JZ89" s="614">
        <v>7567</v>
      </c>
      <c r="KA89" s="614">
        <v>22984</v>
      </c>
      <c r="KB89" s="614">
        <v>17049</v>
      </c>
      <c r="KC89" s="614">
        <v>363298</v>
      </c>
      <c r="KD89" s="614">
        <v>403331</v>
      </c>
      <c r="KE89" s="614">
        <v>395414</v>
      </c>
      <c r="KF89" s="614">
        <v>7917</v>
      </c>
      <c r="KG89" s="1">
        <v>37.14</v>
      </c>
      <c r="KH89" s="1">
        <v>23.57</v>
      </c>
      <c r="KI89" s="1">
        <v>38.549999999999997</v>
      </c>
      <c r="KJ89" s="1">
        <v>0.06</v>
      </c>
      <c r="KK89" s="1">
        <v>0.9</v>
      </c>
      <c r="KL89" s="1">
        <v>0.09</v>
      </c>
      <c r="KM89" s="1">
        <v>0.04</v>
      </c>
      <c r="KN89" s="1">
        <v>0.87</v>
      </c>
      <c r="KO89" s="1">
        <v>0.97</v>
      </c>
      <c r="KP89" s="1">
        <v>0.03</v>
      </c>
      <c r="KQ89" s="1">
        <v>0.04</v>
      </c>
      <c r="KR89" s="1">
        <v>37.06</v>
      </c>
      <c r="KS89" s="614">
        <v>259762</v>
      </c>
      <c r="KU89" s="614">
        <v>16184</v>
      </c>
      <c r="KV89" s="614">
        <v>64538</v>
      </c>
      <c r="KW89" s="614">
        <v>1643</v>
      </c>
      <c r="KX89" s="614">
        <v>21828</v>
      </c>
      <c r="KY89" s="1">
        <v>387</v>
      </c>
      <c r="KZ89" s="1">
        <v>488</v>
      </c>
      <c r="LA89" s="614">
        <v>509307</v>
      </c>
      <c r="LC89" s="614">
        <v>5259949</v>
      </c>
      <c r="LD89" s="614">
        <v>1296209</v>
      </c>
      <c r="LT89" s="614">
        <v>290015</v>
      </c>
      <c r="LU89" s="1">
        <v>216.5</v>
      </c>
      <c r="LW89" s="614">
        <v>64375</v>
      </c>
      <c r="LX89" s="1">
        <v>0</v>
      </c>
      <c r="ME89" s="1">
        <v>0</v>
      </c>
      <c r="MF89" s="1">
        <v>0</v>
      </c>
    </row>
    <row r="90" spans="1:344" x14ac:dyDescent="0.3">
      <c r="A90" s="1" t="s">
        <v>168</v>
      </c>
      <c r="B90" s="1" t="s">
        <v>2323</v>
      </c>
      <c r="C90" s="1" t="s">
        <v>1338</v>
      </c>
      <c r="D90" s="1" t="s">
        <v>1339</v>
      </c>
      <c r="E90" s="1" t="s">
        <v>1510</v>
      </c>
      <c r="F90" s="1" t="s">
        <v>1341</v>
      </c>
      <c r="G90" s="1" t="s">
        <v>1342</v>
      </c>
      <c r="H90" s="1" t="s">
        <v>1343</v>
      </c>
      <c r="I90" s="614">
        <v>20133</v>
      </c>
      <c r="J90" s="1" t="s">
        <v>1344</v>
      </c>
      <c r="K90" s="1">
        <v>242</v>
      </c>
      <c r="L90" s="1">
        <v>61</v>
      </c>
      <c r="M90" s="1">
        <v>15</v>
      </c>
      <c r="N90" s="1">
        <v>11</v>
      </c>
      <c r="O90" s="1">
        <v>553</v>
      </c>
      <c r="P90" s="1">
        <v>148</v>
      </c>
      <c r="Q90" s="614">
        <v>4687</v>
      </c>
      <c r="W90" s="1">
        <v>1</v>
      </c>
      <c r="X90" s="1" t="s">
        <v>2324</v>
      </c>
      <c r="Y90" s="1" t="s">
        <v>2325</v>
      </c>
      <c r="Z90" s="1">
        <v>27589</v>
      </c>
      <c r="AB90" s="1" t="s">
        <v>2324</v>
      </c>
      <c r="AC90" s="1" t="s">
        <v>2325</v>
      </c>
      <c r="AD90" s="1">
        <v>27589</v>
      </c>
      <c r="AE90" s="1">
        <v>1</v>
      </c>
      <c r="AF90" s="1" t="s">
        <v>167</v>
      </c>
      <c r="AH90" s="1" t="s">
        <v>6</v>
      </c>
      <c r="AI90" s="1" t="s">
        <v>2326</v>
      </c>
      <c r="AJ90" s="1" t="s">
        <v>2327</v>
      </c>
      <c r="AK90" s="1" t="s">
        <v>2328</v>
      </c>
      <c r="AL90" s="1" t="s">
        <v>2329</v>
      </c>
      <c r="AM90" s="1" t="s">
        <v>2330</v>
      </c>
      <c r="AN90" s="1" t="s">
        <v>2327</v>
      </c>
      <c r="AO90" s="1" t="s">
        <v>299</v>
      </c>
      <c r="AP90" s="1" t="s">
        <v>2328</v>
      </c>
      <c r="AQ90" s="1" t="s">
        <v>2329</v>
      </c>
      <c r="AR90" s="1" t="s">
        <v>2330</v>
      </c>
      <c r="AS90" s="1" t="s">
        <v>2331</v>
      </c>
      <c r="AT90" s="1">
        <v>0</v>
      </c>
      <c r="AU90" s="1">
        <v>0</v>
      </c>
      <c r="AV90" s="1">
        <v>0</v>
      </c>
      <c r="AW90" s="616">
        <v>42917</v>
      </c>
      <c r="AX90" s="616">
        <v>43281</v>
      </c>
      <c r="AY90" s="1">
        <v>1</v>
      </c>
      <c r="AZ90" s="1">
        <v>0</v>
      </c>
      <c r="BA90" s="1">
        <v>0</v>
      </c>
      <c r="BB90" s="1">
        <v>1</v>
      </c>
      <c r="BC90" s="1">
        <v>2</v>
      </c>
      <c r="BE90" s="614">
        <v>2704</v>
      </c>
      <c r="BF90" s="1">
        <v>1</v>
      </c>
      <c r="BG90" s="1">
        <v>0</v>
      </c>
      <c r="BH90" s="1">
        <v>1</v>
      </c>
      <c r="BI90" s="1">
        <v>7</v>
      </c>
      <c r="BJ90" s="1">
        <v>8</v>
      </c>
      <c r="BK90" s="110">
        <v>0.125</v>
      </c>
      <c r="BL90" s="614">
        <v>3844</v>
      </c>
      <c r="BM90" s="615">
        <v>64317</v>
      </c>
      <c r="DG90" s="615">
        <v>28948</v>
      </c>
      <c r="DH90" s="615">
        <v>46316</v>
      </c>
      <c r="DI90" s="615">
        <v>37632</v>
      </c>
      <c r="DK90" s="615">
        <v>25006</v>
      </c>
      <c r="DL90" s="615">
        <v>40010</v>
      </c>
      <c r="DM90" s="615">
        <v>32508</v>
      </c>
      <c r="DR90" s="615">
        <v>0</v>
      </c>
      <c r="DS90" s="615">
        <v>411932</v>
      </c>
      <c r="DT90" s="615">
        <v>411932</v>
      </c>
      <c r="DU90" s="615">
        <v>84414</v>
      </c>
      <c r="DV90" s="615">
        <v>0</v>
      </c>
      <c r="DW90" s="615">
        <v>84414</v>
      </c>
      <c r="DX90" s="615">
        <v>0</v>
      </c>
      <c r="DY90" s="615">
        <v>0</v>
      </c>
      <c r="DZ90" s="615">
        <v>0</v>
      </c>
      <c r="EA90" s="615">
        <v>6861</v>
      </c>
      <c r="EB90" s="615">
        <v>503207</v>
      </c>
      <c r="EC90" s="615">
        <v>272592</v>
      </c>
      <c r="ED90" s="615">
        <v>107246</v>
      </c>
      <c r="EE90" s="615">
        <v>379838</v>
      </c>
      <c r="EF90" s="615">
        <v>22465</v>
      </c>
      <c r="EG90" s="615">
        <v>0</v>
      </c>
      <c r="EH90" s="615">
        <v>2432</v>
      </c>
      <c r="EI90" s="615">
        <v>24897</v>
      </c>
      <c r="EJ90" s="615">
        <v>90291</v>
      </c>
      <c r="EK90" s="615">
        <v>495026</v>
      </c>
      <c r="EL90" s="615">
        <v>8181</v>
      </c>
      <c r="EM90" s="110">
        <v>1.6299999999999999E-2</v>
      </c>
      <c r="EN90" s="615">
        <v>0</v>
      </c>
      <c r="EO90" s="615">
        <v>0</v>
      </c>
      <c r="EP90" s="615">
        <v>0</v>
      </c>
      <c r="EQ90" s="615">
        <v>0</v>
      </c>
      <c r="ER90" s="615">
        <v>0</v>
      </c>
      <c r="ES90" s="615">
        <v>0</v>
      </c>
      <c r="ET90" s="614">
        <v>7595</v>
      </c>
      <c r="EU90" s="614">
        <v>96700</v>
      </c>
      <c r="EV90" s="614">
        <v>9013</v>
      </c>
      <c r="EW90" s="1">
        <v>967</v>
      </c>
      <c r="EX90" s="614">
        <v>5220</v>
      </c>
      <c r="EY90" s="614">
        <v>11272</v>
      </c>
      <c r="EZ90" s="1">
        <v>486</v>
      </c>
      <c r="FA90" s="614">
        <v>3256</v>
      </c>
      <c r="FB90" s="614">
        <v>20285</v>
      </c>
      <c r="FC90" s="614">
        <v>1453</v>
      </c>
      <c r="FD90" s="614">
        <v>8476</v>
      </c>
      <c r="FE90" s="614">
        <v>30214</v>
      </c>
      <c r="FF90" s="1">
        <v>0</v>
      </c>
      <c r="FG90" s="1">
        <v>132</v>
      </c>
      <c r="FI90" s="614">
        <v>30214</v>
      </c>
      <c r="FJ90" s="614">
        <v>1399</v>
      </c>
      <c r="FK90" s="614">
        <v>2633</v>
      </c>
      <c r="FL90" s="1">
        <v>190</v>
      </c>
      <c r="FM90" s="1">
        <v>0</v>
      </c>
      <c r="FN90" s="1">
        <v>89</v>
      </c>
      <c r="FO90" s="1">
        <v>89</v>
      </c>
      <c r="FP90" s="614">
        <v>43153</v>
      </c>
      <c r="FQ90" s="614">
        <v>3563</v>
      </c>
      <c r="FR90" s="1">
        <v>0</v>
      </c>
      <c r="FS90" s="1">
        <v>0</v>
      </c>
      <c r="FT90" s="614">
        <v>11162</v>
      </c>
      <c r="FU90" s="614">
        <v>3168</v>
      </c>
      <c r="FV90" s="1">
        <v>997</v>
      </c>
      <c r="GF90" s="1">
        <v>0</v>
      </c>
      <c r="GG90" s="1">
        <v>0</v>
      </c>
      <c r="GH90" s="1">
        <v>0</v>
      </c>
      <c r="GI90" s="1">
        <v>0</v>
      </c>
      <c r="GJ90" s="614">
        <v>54315</v>
      </c>
      <c r="GK90" s="614">
        <v>6731</v>
      </c>
      <c r="GL90" s="1">
        <v>997</v>
      </c>
      <c r="GM90" s="1">
        <v>0</v>
      </c>
      <c r="GN90" s="1">
        <v>32</v>
      </c>
      <c r="GP90" s="614">
        <v>11938</v>
      </c>
      <c r="GQ90" s="614">
        <v>1665</v>
      </c>
      <c r="GR90" s="614">
        <v>12300</v>
      </c>
      <c r="GS90" s="614">
        <v>6372</v>
      </c>
      <c r="GT90" s="1">
        <v>427</v>
      </c>
      <c r="GU90" s="614">
        <v>2549</v>
      </c>
      <c r="GV90" s="614">
        <v>18310</v>
      </c>
      <c r="GW90" s="614">
        <v>2092</v>
      </c>
      <c r="GX90" s="614">
        <v>14849</v>
      </c>
      <c r="GY90" s="614">
        <v>35251</v>
      </c>
      <c r="GZ90" s="614">
        <v>3759</v>
      </c>
      <c r="HA90" s="614">
        <v>39010</v>
      </c>
      <c r="HB90" s="614">
        <v>1853</v>
      </c>
      <c r="HC90" s="614">
        <v>7608</v>
      </c>
      <c r="HD90" s="1">
        <v>0</v>
      </c>
      <c r="HE90" s="614">
        <v>5710</v>
      </c>
      <c r="HF90" s="614">
        <v>15171</v>
      </c>
      <c r="HG90" s="614">
        <v>54181</v>
      </c>
      <c r="HH90" s="1">
        <v>147</v>
      </c>
      <c r="HI90" s="1">
        <v>547</v>
      </c>
      <c r="HJ90" s="1">
        <v>694</v>
      </c>
      <c r="HK90" s="1">
        <v>96</v>
      </c>
      <c r="HL90" s="1">
        <v>78</v>
      </c>
      <c r="HM90" s="1">
        <v>174</v>
      </c>
      <c r="HN90" s="1">
        <v>0</v>
      </c>
      <c r="HO90" s="1">
        <v>61</v>
      </c>
      <c r="HP90" s="1">
        <v>61</v>
      </c>
      <c r="HQ90" s="1">
        <v>0</v>
      </c>
      <c r="HR90" s="1">
        <v>929</v>
      </c>
      <c r="HS90" s="1">
        <v>273</v>
      </c>
      <c r="HT90" s="1">
        <v>0</v>
      </c>
      <c r="HU90" s="1">
        <v>273</v>
      </c>
      <c r="HV90" s="614">
        <v>1202</v>
      </c>
      <c r="HW90" s="614">
        <v>2027</v>
      </c>
      <c r="HX90" s="614">
        <v>9696</v>
      </c>
      <c r="HY90" s="614">
        <v>55110</v>
      </c>
      <c r="HZ90" s="614">
        <v>55110</v>
      </c>
      <c r="IA90" s="614">
        <v>55383</v>
      </c>
      <c r="IB90" s="614">
        <v>16941</v>
      </c>
      <c r="IC90" s="1">
        <v>269</v>
      </c>
      <c r="IF90" s="1">
        <v>2</v>
      </c>
      <c r="IG90" s="110">
        <v>3.7499999999999999E-2</v>
      </c>
      <c r="IH90" s="110">
        <v>1.4E-3</v>
      </c>
      <c r="II90" s="110">
        <v>0.64159999999999995</v>
      </c>
      <c r="IJ90" s="110">
        <v>0</v>
      </c>
      <c r="IK90" s="110">
        <v>0.56169999999999998</v>
      </c>
      <c r="IL90" s="110">
        <v>8.9999999999999998E-4</v>
      </c>
      <c r="IM90" s="110">
        <v>0.3125</v>
      </c>
      <c r="IN90" s="110">
        <v>8.4099999999999994E-2</v>
      </c>
      <c r="IO90" s="110">
        <v>0.30740000000000001</v>
      </c>
      <c r="IP90" s="110">
        <v>0.35749999999999998</v>
      </c>
      <c r="IQ90" s="110">
        <v>0.98309999999999997</v>
      </c>
      <c r="IR90" s="110">
        <v>1.6899999999999998E-2</v>
      </c>
      <c r="IS90" s="614">
        <v>8678</v>
      </c>
      <c r="IT90" s="614">
        <v>2876</v>
      </c>
      <c r="IU90" s="614">
        <v>11554</v>
      </c>
      <c r="IV90" s="110">
        <v>0.57389999999999997</v>
      </c>
      <c r="IW90" s="614">
        <v>52126</v>
      </c>
      <c r="IY90" s="1">
        <v>105</v>
      </c>
      <c r="IZ90" s="1">
        <v>47</v>
      </c>
      <c r="JA90" s="1">
        <v>82</v>
      </c>
      <c r="JB90" s="1">
        <v>16</v>
      </c>
      <c r="JC90" s="1">
        <v>1</v>
      </c>
      <c r="JD90" s="1">
        <v>19</v>
      </c>
      <c r="JE90" s="1">
        <v>121</v>
      </c>
      <c r="JF90" s="1">
        <v>48</v>
      </c>
      <c r="JG90" s="1">
        <v>101</v>
      </c>
      <c r="JH90" s="1">
        <v>270</v>
      </c>
      <c r="JI90" s="1">
        <v>234</v>
      </c>
      <c r="JJ90" s="1">
        <v>36</v>
      </c>
      <c r="JK90" s="1">
        <v>12</v>
      </c>
      <c r="JL90" s="1">
        <v>48</v>
      </c>
      <c r="JM90" s="1">
        <v>12</v>
      </c>
      <c r="JN90" s="1">
        <v>36</v>
      </c>
      <c r="JO90" s="1">
        <v>48</v>
      </c>
      <c r="JP90" s="1">
        <v>503</v>
      </c>
      <c r="JQ90" s="1">
        <v>12</v>
      </c>
      <c r="JR90" s="1">
        <v>61</v>
      </c>
      <c r="JS90" s="1">
        <v>2</v>
      </c>
      <c r="JT90" s="1">
        <v>15</v>
      </c>
      <c r="JU90" s="1">
        <v>656</v>
      </c>
      <c r="JV90" s="1">
        <v>190</v>
      </c>
      <c r="JW90" s="614">
        <v>1143</v>
      </c>
      <c r="JX90" s="1">
        <v>80</v>
      </c>
      <c r="JY90" s="1">
        <v>11</v>
      </c>
      <c r="JZ90" s="1">
        <v>315</v>
      </c>
      <c r="KA90" s="1">
        <v>736</v>
      </c>
      <c r="KB90" s="1">
        <v>201</v>
      </c>
      <c r="KC90" s="614">
        <v>1458</v>
      </c>
      <c r="KD90" s="614">
        <v>2395</v>
      </c>
      <c r="KE90" s="614">
        <v>1989</v>
      </c>
      <c r="KF90" s="1">
        <v>406</v>
      </c>
      <c r="KG90" s="1">
        <v>8.8699999999999992</v>
      </c>
      <c r="KH90" s="1">
        <v>6.08</v>
      </c>
      <c r="KI90" s="1">
        <v>14.44</v>
      </c>
      <c r="KJ90" s="1">
        <v>0.31</v>
      </c>
      <c r="KK90" s="1">
        <v>0.61</v>
      </c>
      <c r="KL90" s="1">
        <v>0.45</v>
      </c>
      <c r="KM90" s="1">
        <v>0.18</v>
      </c>
      <c r="KN90" s="1">
        <v>0.37</v>
      </c>
      <c r="KO90" s="1">
        <v>0.87</v>
      </c>
      <c r="KP90" s="1">
        <v>0.13</v>
      </c>
      <c r="KQ90" s="1">
        <v>0.08</v>
      </c>
      <c r="KR90" s="1">
        <v>4.1900000000000004</v>
      </c>
      <c r="KS90" s="614">
        <v>34750</v>
      </c>
      <c r="KU90" s="1">
        <v>479</v>
      </c>
      <c r="KV90" s="614">
        <v>7951</v>
      </c>
      <c r="KW90" s="1">
        <v>46</v>
      </c>
      <c r="KX90" s="1">
        <v>118</v>
      </c>
      <c r="KY90" s="1">
        <v>19</v>
      </c>
      <c r="KZ90" s="1">
        <v>29</v>
      </c>
      <c r="LA90" s="614">
        <v>15975</v>
      </c>
      <c r="LG90" s="1" t="s">
        <v>167</v>
      </c>
      <c r="LH90" s="1" t="s">
        <v>1374</v>
      </c>
      <c r="LI90" s="1" t="s">
        <v>2324</v>
      </c>
      <c r="LJ90" s="1" t="s">
        <v>2325</v>
      </c>
      <c r="LK90" s="1">
        <v>27589</v>
      </c>
      <c r="LL90" s="1">
        <v>1929</v>
      </c>
      <c r="LM90" s="1" t="s">
        <v>2324</v>
      </c>
      <c r="LN90" s="1" t="s">
        <v>2325</v>
      </c>
      <c r="LO90" s="1">
        <v>27589</v>
      </c>
      <c r="LP90" s="1">
        <v>1929</v>
      </c>
      <c r="LQ90" s="1" t="s">
        <v>2326</v>
      </c>
      <c r="LR90" s="1">
        <v>2522574990</v>
      </c>
      <c r="LS90" s="1">
        <v>2522574089</v>
      </c>
      <c r="LT90" s="614">
        <v>13770</v>
      </c>
      <c r="LU90" s="1">
        <v>8</v>
      </c>
      <c r="LW90" s="614">
        <v>2704</v>
      </c>
      <c r="LX90" s="1">
        <v>52</v>
      </c>
      <c r="MA90" s="1">
        <v>2</v>
      </c>
      <c r="MB90" s="1" t="s">
        <v>2332</v>
      </c>
      <c r="MC90" s="1">
        <v>0</v>
      </c>
      <c r="MD90" s="1" t="s">
        <v>1360</v>
      </c>
      <c r="ME90" s="1">
        <v>24</v>
      </c>
      <c r="MF90" s="1">
        <v>24.6</v>
      </c>
    </row>
    <row r="91" spans="1:344" x14ac:dyDescent="0.3">
      <c r="A91" s="1" t="s">
        <v>170</v>
      </c>
      <c r="B91" s="1" t="s">
        <v>2333</v>
      </c>
      <c r="C91" s="1" t="s">
        <v>1338</v>
      </c>
      <c r="D91" s="1" t="s">
        <v>1339</v>
      </c>
      <c r="E91" s="1" t="s">
        <v>1340</v>
      </c>
      <c r="F91" s="1" t="s">
        <v>1341</v>
      </c>
      <c r="G91" s="1" t="s">
        <v>1342</v>
      </c>
      <c r="H91" s="1" t="s">
        <v>1343</v>
      </c>
      <c r="I91" s="614">
        <v>124945</v>
      </c>
      <c r="J91" s="1" t="s">
        <v>1344</v>
      </c>
      <c r="K91" s="1">
        <v>556</v>
      </c>
      <c r="L91" s="1">
        <v>43</v>
      </c>
      <c r="M91" s="1">
        <v>86</v>
      </c>
      <c r="N91" s="1">
        <v>8</v>
      </c>
      <c r="O91" s="614">
        <v>2660</v>
      </c>
      <c r="P91" s="1">
        <v>57</v>
      </c>
      <c r="Q91" s="614">
        <v>24828</v>
      </c>
      <c r="R91" s="614">
        <v>3142</v>
      </c>
      <c r="S91" s="614">
        <v>146665</v>
      </c>
      <c r="T91" s="614">
        <v>14117</v>
      </c>
      <c r="W91" s="1">
        <v>1</v>
      </c>
      <c r="X91" s="1" t="s">
        <v>2334</v>
      </c>
      <c r="Y91" s="1" t="s">
        <v>2335</v>
      </c>
      <c r="Z91" s="1">
        <v>27530</v>
      </c>
      <c r="AA91" s="1">
        <v>3807</v>
      </c>
      <c r="AB91" s="1" t="s">
        <v>2334</v>
      </c>
      <c r="AC91" s="1" t="s">
        <v>2335</v>
      </c>
      <c r="AD91" s="1">
        <v>27530</v>
      </c>
      <c r="AE91" s="1">
        <v>2</v>
      </c>
      <c r="AF91" s="1" t="s">
        <v>169</v>
      </c>
      <c r="AH91" s="1" t="s">
        <v>6</v>
      </c>
      <c r="AI91" s="1" t="s">
        <v>2336</v>
      </c>
      <c r="AJ91" s="1" t="s">
        <v>2337</v>
      </c>
      <c r="AK91" s="1" t="s">
        <v>2338</v>
      </c>
      <c r="AL91" s="1" t="s">
        <v>2339</v>
      </c>
      <c r="AM91" s="1" t="s">
        <v>2340</v>
      </c>
      <c r="AN91" s="1" t="s">
        <v>2341</v>
      </c>
      <c r="AO91" s="1" t="s">
        <v>2342</v>
      </c>
      <c r="AP91" s="1" t="s">
        <v>2343</v>
      </c>
      <c r="AQ91" s="1" t="s">
        <v>2339</v>
      </c>
      <c r="AR91" s="1" t="s">
        <v>2344</v>
      </c>
      <c r="AS91" s="1" t="s">
        <v>2345</v>
      </c>
      <c r="AT91" s="1">
        <v>0</v>
      </c>
      <c r="AU91" s="1">
        <v>0</v>
      </c>
      <c r="AV91" s="1">
        <v>0</v>
      </c>
      <c r="AW91" s="616">
        <v>42917</v>
      </c>
      <c r="AX91" s="616">
        <v>43281</v>
      </c>
      <c r="AY91" s="1">
        <v>1</v>
      </c>
      <c r="AZ91" s="1">
        <v>3</v>
      </c>
      <c r="BA91" s="1">
        <v>0</v>
      </c>
      <c r="BB91" s="1">
        <v>1</v>
      </c>
      <c r="BC91" s="1">
        <v>5</v>
      </c>
      <c r="BE91" s="614">
        <v>8104</v>
      </c>
      <c r="BF91" s="1">
        <v>9</v>
      </c>
      <c r="BG91" s="1">
        <v>5.28</v>
      </c>
      <c r="BH91" s="1">
        <v>14.28</v>
      </c>
      <c r="BI91" s="1">
        <v>20.78</v>
      </c>
      <c r="BJ91" s="1">
        <v>35.06</v>
      </c>
      <c r="BK91" s="110">
        <v>0.25669999999999998</v>
      </c>
      <c r="BL91" s="614">
        <v>1417</v>
      </c>
      <c r="BM91" s="615">
        <v>83841</v>
      </c>
      <c r="BP91" s="614">
        <v>55233</v>
      </c>
      <c r="BQ91" s="615">
        <v>28766</v>
      </c>
      <c r="BR91" s="615">
        <v>57984</v>
      </c>
      <c r="BS91" s="615">
        <v>39383</v>
      </c>
      <c r="BY91" s="615">
        <v>43034</v>
      </c>
      <c r="BZ91" s="615">
        <v>67129</v>
      </c>
      <c r="CA91" s="614">
        <v>52000</v>
      </c>
      <c r="CC91" s="615">
        <v>35412</v>
      </c>
      <c r="CD91" s="615">
        <v>55228</v>
      </c>
      <c r="CE91" s="615">
        <v>43359</v>
      </c>
      <c r="CG91" s="615">
        <v>40987</v>
      </c>
      <c r="CH91" s="615">
        <v>63935</v>
      </c>
      <c r="CI91" s="614">
        <v>40994</v>
      </c>
      <c r="CN91" s="615">
        <v>37187</v>
      </c>
      <c r="CO91" s="615">
        <v>57984</v>
      </c>
      <c r="CP91" s="615">
        <v>38055</v>
      </c>
      <c r="CR91" s="615">
        <v>37187</v>
      </c>
      <c r="CS91" s="615">
        <v>57984</v>
      </c>
      <c r="CT91" s="615">
        <v>38934</v>
      </c>
      <c r="DG91" s="615">
        <v>29128</v>
      </c>
      <c r="DH91" s="615">
        <v>45435</v>
      </c>
      <c r="DI91" s="615">
        <v>29861</v>
      </c>
      <c r="DK91" s="615">
        <v>22822</v>
      </c>
      <c r="DL91" s="615">
        <v>35600</v>
      </c>
      <c r="DM91" s="615">
        <v>23859</v>
      </c>
      <c r="DO91" s="615">
        <v>37182</v>
      </c>
      <c r="DP91" s="615">
        <v>57984</v>
      </c>
      <c r="DQ91" s="615">
        <v>42262</v>
      </c>
      <c r="DR91" s="615">
        <v>0</v>
      </c>
      <c r="DS91" s="615">
        <v>1878708</v>
      </c>
      <c r="DT91" s="615">
        <v>1878708</v>
      </c>
      <c r="DU91" s="615">
        <v>171806</v>
      </c>
      <c r="DV91" s="615">
        <v>58430</v>
      </c>
      <c r="DW91" s="615">
        <v>230236</v>
      </c>
      <c r="DX91" s="615">
        <v>106705</v>
      </c>
      <c r="DY91" s="615">
        <v>300</v>
      </c>
      <c r="DZ91" s="615">
        <v>107005</v>
      </c>
      <c r="EA91" s="615">
        <v>0</v>
      </c>
      <c r="EB91" s="615">
        <v>2215949</v>
      </c>
      <c r="EC91" s="615">
        <v>1251649</v>
      </c>
      <c r="ED91" s="615">
        <v>384666</v>
      </c>
      <c r="EE91" s="615">
        <v>1636315</v>
      </c>
      <c r="EF91" s="615">
        <v>151271</v>
      </c>
      <c r="EG91" s="615">
        <v>50381</v>
      </c>
      <c r="EH91" s="615">
        <v>33637</v>
      </c>
      <c r="EI91" s="615">
        <v>235289</v>
      </c>
      <c r="EJ91" s="615">
        <v>205161</v>
      </c>
      <c r="EK91" s="615">
        <v>2076765</v>
      </c>
      <c r="EL91" s="615">
        <v>139184</v>
      </c>
      <c r="EM91" s="110">
        <v>6.2799999999999995E-2</v>
      </c>
      <c r="EN91" s="615">
        <v>10000</v>
      </c>
      <c r="EO91" s="615">
        <v>0</v>
      </c>
      <c r="EP91" s="615">
        <v>0</v>
      </c>
      <c r="EQ91" s="615">
        <v>14918</v>
      </c>
      <c r="ER91" s="615">
        <v>24918</v>
      </c>
      <c r="ES91" s="615">
        <v>23949</v>
      </c>
      <c r="ET91" s="614">
        <v>16638</v>
      </c>
      <c r="EU91" s="614">
        <v>238510</v>
      </c>
      <c r="EV91" s="614">
        <v>45232</v>
      </c>
      <c r="EW91" s="614">
        <v>5054</v>
      </c>
      <c r="EX91" s="614">
        <v>31292</v>
      </c>
      <c r="EY91" s="614">
        <v>29869</v>
      </c>
      <c r="EZ91" s="614">
        <v>2034</v>
      </c>
      <c r="FA91" s="614">
        <v>15919</v>
      </c>
      <c r="FB91" s="614">
        <v>75101</v>
      </c>
      <c r="FC91" s="614">
        <v>7088</v>
      </c>
      <c r="FD91" s="614">
        <v>47211</v>
      </c>
      <c r="FE91" s="614">
        <v>129400</v>
      </c>
      <c r="FF91" s="1">
        <v>325</v>
      </c>
      <c r="FG91" s="1">
        <v>206</v>
      </c>
      <c r="FI91" s="614">
        <v>129400</v>
      </c>
      <c r="FJ91" s="614">
        <v>5000</v>
      </c>
      <c r="FK91" s="614">
        <v>5222</v>
      </c>
      <c r="FL91" s="614">
        <v>2790</v>
      </c>
      <c r="FM91" s="1">
        <v>6</v>
      </c>
      <c r="FN91" s="1">
        <v>89</v>
      </c>
      <c r="FO91" s="1">
        <v>95</v>
      </c>
      <c r="FP91" s="614">
        <v>43153</v>
      </c>
      <c r="FQ91" s="614">
        <v>3563</v>
      </c>
      <c r="FR91" s="1">
        <v>0</v>
      </c>
      <c r="FS91" s="1">
        <v>0</v>
      </c>
      <c r="FT91" s="614">
        <v>11162</v>
      </c>
      <c r="FU91" s="614">
        <v>3168</v>
      </c>
      <c r="FV91" s="1">
        <v>997</v>
      </c>
      <c r="FX91" s="614">
        <v>29733</v>
      </c>
      <c r="FY91" s="614">
        <v>2815</v>
      </c>
      <c r="FZ91" s="1">
        <v>284</v>
      </c>
      <c r="GF91" s="1">
        <v>497</v>
      </c>
      <c r="GG91" s="1">
        <v>38</v>
      </c>
      <c r="GH91" s="1">
        <v>0</v>
      </c>
      <c r="GI91" s="1">
        <v>62</v>
      </c>
      <c r="GJ91" s="614">
        <v>84545</v>
      </c>
      <c r="GK91" s="614">
        <v>9584</v>
      </c>
      <c r="GL91" s="614">
        <v>1281</v>
      </c>
      <c r="GM91" s="1">
        <v>62</v>
      </c>
      <c r="GN91" s="1">
        <v>87</v>
      </c>
      <c r="GP91" s="614">
        <v>73171</v>
      </c>
      <c r="GQ91" s="614">
        <v>6260</v>
      </c>
      <c r="GR91" s="614">
        <v>67892</v>
      </c>
      <c r="GS91" s="614">
        <v>21270</v>
      </c>
      <c r="GT91" s="614">
        <v>2728</v>
      </c>
      <c r="GU91" s="614">
        <v>14717</v>
      </c>
      <c r="GV91" s="614">
        <v>94441</v>
      </c>
      <c r="GW91" s="614">
        <v>8988</v>
      </c>
      <c r="GX91" s="614">
        <v>82609</v>
      </c>
      <c r="GY91" s="614">
        <v>186038</v>
      </c>
      <c r="GZ91" s="614">
        <v>2057</v>
      </c>
      <c r="HA91" s="614">
        <v>188642</v>
      </c>
      <c r="HB91" s="614">
        <v>8611</v>
      </c>
      <c r="HC91" s="614">
        <v>24995</v>
      </c>
      <c r="HD91" s="1">
        <v>547</v>
      </c>
      <c r="HE91" s="1">
        <v>13</v>
      </c>
      <c r="HF91" s="614">
        <v>33619</v>
      </c>
      <c r="HG91" s="614">
        <v>222261</v>
      </c>
      <c r="HH91" s="1">
        <v>255</v>
      </c>
      <c r="HI91" s="614">
        <v>24095</v>
      </c>
      <c r="HJ91" s="614">
        <v>24350</v>
      </c>
      <c r="HK91" s="1">
        <v>200</v>
      </c>
      <c r="HL91" s="614">
        <v>5831</v>
      </c>
      <c r="HM91" s="614">
        <v>6031</v>
      </c>
      <c r="HN91" s="1">
        <v>0</v>
      </c>
      <c r="HO91" s="1">
        <v>58</v>
      </c>
      <c r="HP91" s="1">
        <v>58</v>
      </c>
      <c r="HQ91" s="1">
        <v>477</v>
      </c>
      <c r="HR91" s="614">
        <v>30916</v>
      </c>
      <c r="HS91" s="614">
        <v>3975</v>
      </c>
      <c r="HT91" s="614">
        <v>30930</v>
      </c>
      <c r="HU91" s="614">
        <v>34905</v>
      </c>
      <c r="HV91" s="614">
        <v>65821</v>
      </c>
      <c r="HW91" s="614">
        <v>14642</v>
      </c>
      <c r="HX91" s="614">
        <v>39695</v>
      </c>
      <c r="HY91" s="614">
        <v>253177</v>
      </c>
      <c r="HZ91" s="614">
        <v>253177</v>
      </c>
      <c r="IA91" s="614">
        <v>288082</v>
      </c>
      <c r="IB91" s="614">
        <v>101021</v>
      </c>
      <c r="IC91" s="1">
        <v>384</v>
      </c>
      <c r="IF91" s="1">
        <v>1</v>
      </c>
      <c r="IG91" s="110">
        <v>2.7300000000000001E-2</v>
      </c>
      <c r="IH91" s="110">
        <v>8.9999999999999998E-4</v>
      </c>
      <c r="II91" s="110">
        <v>0.40029999999999999</v>
      </c>
      <c r="IJ91" s="110">
        <v>0</v>
      </c>
      <c r="IK91" s="110">
        <v>0.35449999999999998</v>
      </c>
      <c r="IL91" s="110">
        <v>4.0000000000000002E-4</v>
      </c>
      <c r="IM91" s="110">
        <v>0.54249999999999998</v>
      </c>
      <c r="IN91" s="110">
        <v>6.1100000000000002E-2</v>
      </c>
      <c r="IO91" s="110">
        <v>0.39900000000000002</v>
      </c>
      <c r="IP91" s="110">
        <v>0.59930000000000005</v>
      </c>
      <c r="IQ91" s="110">
        <v>0.87790000000000001</v>
      </c>
      <c r="IR91" s="110">
        <v>0.1221</v>
      </c>
      <c r="IS91" s="614">
        <v>37191</v>
      </c>
      <c r="IT91" s="614">
        <v>12517</v>
      </c>
      <c r="IU91" s="614">
        <v>49708</v>
      </c>
      <c r="IV91" s="110">
        <v>0.39779999999999999</v>
      </c>
      <c r="IW91" s="614">
        <v>235677</v>
      </c>
      <c r="IY91" s="1">
        <v>196</v>
      </c>
      <c r="IZ91" s="1">
        <v>77</v>
      </c>
      <c r="JA91" s="1">
        <v>465</v>
      </c>
      <c r="JB91" s="1">
        <v>100</v>
      </c>
      <c r="JC91" s="1">
        <v>19</v>
      </c>
      <c r="JD91" s="1">
        <v>437</v>
      </c>
      <c r="JE91" s="1">
        <v>296</v>
      </c>
      <c r="JF91" s="1">
        <v>96</v>
      </c>
      <c r="JG91" s="1">
        <v>902</v>
      </c>
      <c r="JH91" s="614">
        <v>1294</v>
      </c>
      <c r="JI91" s="1">
        <v>738</v>
      </c>
      <c r="JJ91" s="1">
        <v>556</v>
      </c>
      <c r="JK91" s="1">
        <v>12</v>
      </c>
      <c r="JL91" s="1">
        <v>60</v>
      </c>
      <c r="JM91" s="1">
        <v>60</v>
      </c>
      <c r="JN91" s="1">
        <v>681</v>
      </c>
      <c r="JO91" s="1">
        <v>806</v>
      </c>
      <c r="JP91" s="614">
        <v>18410</v>
      </c>
      <c r="JQ91" s="1">
        <v>5</v>
      </c>
      <c r="JR91" s="1">
        <v>66</v>
      </c>
      <c r="JS91" s="1">
        <v>249</v>
      </c>
      <c r="JT91" s="614">
        <v>5933</v>
      </c>
      <c r="JU91" s="614">
        <v>1980</v>
      </c>
      <c r="JV91" s="1">
        <v>805</v>
      </c>
      <c r="JW91" s="614">
        <v>9883</v>
      </c>
      <c r="JX91" s="614">
        <v>1652</v>
      </c>
      <c r="JY91" s="614">
        <v>1411</v>
      </c>
      <c r="JZ91" s="614">
        <v>12269</v>
      </c>
      <c r="KA91" s="614">
        <v>3632</v>
      </c>
      <c r="KB91" s="614">
        <v>2216</v>
      </c>
      <c r="KC91" s="614">
        <v>22152</v>
      </c>
      <c r="KD91" s="614">
        <v>28000</v>
      </c>
      <c r="KE91" s="614">
        <v>12668</v>
      </c>
      <c r="KF91" s="614">
        <v>15332</v>
      </c>
      <c r="KG91" s="1">
        <v>21.64</v>
      </c>
      <c r="KH91" s="1">
        <v>12.27</v>
      </c>
      <c r="KI91" s="1">
        <v>24.56</v>
      </c>
      <c r="KJ91" s="1">
        <v>0.13</v>
      </c>
      <c r="KK91" s="1">
        <v>0.79</v>
      </c>
      <c r="KL91" s="1">
        <v>0.23</v>
      </c>
      <c r="KM91" s="1">
        <v>7.0000000000000007E-2</v>
      </c>
      <c r="KN91" s="1">
        <v>0.7</v>
      </c>
      <c r="KO91" s="1">
        <v>0.56999999999999995</v>
      </c>
      <c r="KP91" s="1">
        <v>0.43</v>
      </c>
      <c r="KQ91" s="1">
        <v>0.08</v>
      </c>
      <c r="KR91" s="1">
        <v>23.08</v>
      </c>
      <c r="KS91" s="614">
        <v>108157</v>
      </c>
      <c r="KU91" s="1">
        <v>449</v>
      </c>
      <c r="KV91" s="614">
        <v>3798</v>
      </c>
      <c r="KW91" s="614">
        <v>15702</v>
      </c>
      <c r="KX91" s="614">
        <v>10619</v>
      </c>
      <c r="KY91" s="1">
        <v>50</v>
      </c>
      <c r="KZ91" s="1">
        <v>123</v>
      </c>
      <c r="LA91" s="614">
        <v>65406</v>
      </c>
      <c r="LC91" s="614">
        <v>59755</v>
      </c>
      <c r="LD91" s="614">
        <v>80560</v>
      </c>
      <c r="LG91" s="1" t="s">
        <v>2346</v>
      </c>
      <c r="LH91" s="1" t="s">
        <v>1374</v>
      </c>
      <c r="LI91" s="1" t="s">
        <v>2334</v>
      </c>
      <c r="LJ91" s="1" t="s">
        <v>2335</v>
      </c>
      <c r="LK91" s="1">
        <v>27530</v>
      </c>
      <c r="LL91" s="1">
        <v>3850</v>
      </c>
      <c r="LM91" s="1" t="s">
        <v>2334</v>
      </c>
      <c r="LN91" s="1" t="s">
        <v>2335</v>
      </c>
      <c r="LO91" s="1">
        <v>27530</v>
      </c>
      <c r="LP91" s="1">
        <v>3850</v>
      </c>
      <c r="LQ91" s="1" t="s">
        <v>2336</v>
      </c>
      <c r="LR91" s="1">
        <v>9197351824</v>
      </c>
      <c r="LS91" s="1">
        <v>9197312889</v>
      </c>
      <c r="LT91" s="614">
        <v>46670</v>
      </c>
      <c r="LU91" s="1">
        <v>35.049999999999997</v>
      </c>
      <c r="LW91" s="614">
        <v>8104</v>
      </c>
      <c r="LX91" s="1">
        <v>52</v>
      </c>
      <c r="MA91" s="1">
        <v>2</v>
      </c>
      <c r="MB91" s="1" t="s">
        <v>2347</v>
      </c>
      <c r="MC91" s="1">
        <v>0</v>
      </c>
      <c r="MD91" s="1" t="s">
        <v>1360</v>
      </c>
      <c r="ME91" s="1">
        <v>6.41</v>
      </c>
      <c r="MF91" s="1">
        <v>26.58</v>
      </c>
    </row>
    <row r="92" spans="1:344" x14ac:dyDescent="0.3">
      <c r="A92" s="1" t="s">
        <v>172</v>
      </c>
      <c r="B92" s="1" t="s">
        <v>2348</v>
      </c>
      <c r="C92" s="1" t="s">
        <v>1338</v>
      </c>
      <c r="D92" s="1" t="s">
        <v>1339</v>
      </c>
      <c r="E92" s="1" t="s">
        <v>1340</v>
      </c>
      <c r="F92" s="1" t="s">
        <v>1341</v>
      </c>
      <c r="G92" s="1" t="s">
        <v>1342</v>
      </c>
      <c r="H92" s="1" t="s">
        <v>1343</v>
      </c>
      <c r="I92" s="614">
        <v>82035</v>
      </c>
      <c r="J92" s="1" t="s">
        <v>1344</v>
      </c>
      <c r="K92" s="1">
        <v>395</v>
      </c>
      <c r="L92" s="1">
        <v>6</v>
      </c>
      <c r="M92" s="1">
        <v>170</v>
      </c>
      <c r="N92" s="1">
        <v>23</v>
      </c>
      <c r="O92" s="614">
        <v>3754</v>
      </c>
      <c r="P92" s="1">
        <v>78</v>
      </c>
      <c r="Q92" s="614">
        <v>30787</v>
      </c>
      <c r="R92" s="614">
        <v>3013</v>
      </c>
      <c r="W92" s="1">
        <v>1</v>
      </c>
      <c r="X92" s="1" t="s">
        <v>2349</v>
      </c>
      <c r="Y92" s="1" t="s">
        <v>2350</v>
      </c>
      <c r="Z92" s="1">
        <v>27893</v>
      </c>
      <c r="AA92" s="1">
        <v>3801</v>
      </c>
      <c r="AB92" s="1" t="s">
        <v>2349</v>
      </c>
      <c r="AC92" s="1" t="s">
        <v>2350</v>
      </c>
      <c r="AD92" s="1">
        <v>27893</v>
      </c>
      <c r="AE92" s="1">
        <v>2</v>
      </c>
      <c r="AF92" s="1" t="s">
        <v>171</v>
      </c>
      <c r="AH92" s="1" t="s">
        <v>6</v>
      </c>
      <c r="AI92" s="1" t="s">
        <v>2350</v>
      </c>
      <c r="AJ92" s="1" t="s">
        <v>2351</v>
      </c>
      <c r="AK92" s="1" t="s">
        <v>2352</v>
      </c>
      <c r="AL92" s="1" t="s">
        <v>2353</v>
      </c>
      <c r="AM92" s="1" t="s">
        <v>2354</v>
      </c>
      <c r="AN92" s="1" t="s">
        <v>2351</v>
      </c>
      <c r="AO92" s="1" t="s">
        <v>448</v>
      </c>
      <c r="AP92" s="1" t="s">
        <v>2352</v>
      </c>
      <c r="AQ92" s="1" t="s">
        <v>2353</v>
      </c>
      <c r="AR92" s="1" t="s">
        <v>2354</v>
      </c>
      <c r="AS92" s="1" t="s">
        <v>2355</v>
      </c>
      <c r="AT92" s="1">
        <v>0</v>
      </c>
      <c r="AU92" s="1">
        <v>0</v>
      </c>
      <c r="AV92" s="1">
        <v>0</v>
      </c>
      <c r="AW92" s="616">
        <v>42917</v>
      </c>
      <c r="AX92" s="616">
        <v>43281</v>
      </c>
      <c r="AY92" s="1">
        <v>1</v>
      </c>
      <c r="AZ92" s="1">
        <v>5</v>
      </c>
      <c r="BA92" s="1">
        <v>1</v>
      </c>
      <c r="BB92" s="1">
        <v>0</v>
      </c>
      <c r="BC92" s="1">
        <v>7</v>
      </c>
      <c r="BE92" s="614">
        <v>11063</v>
      </c>
      <c r="BF92" s="1">
        <v>5</v>
      </c>
      <c r="BG92" s="1">
        <v>2</v>
      </c>
      <c r="BH92" s="1">
        <v>7</v>
      </c>
      <c r="BI92" s="1">
        <v>22.68</v>
      </c>
      <c r="BJ92" s="1">
        <v>29.68</v>
      </c>
      <c r="BK92" s="110">
        <v>0.16850000000000001</v>
      </c>
      <c r="BL92" s="1">
        <v>640</v>
      </c>
      <c r="BM92" s="615">
        <v>83004</v>
      </c>
      <c r="BP92" s="614">
        <v>56016</v>
      </c>
      <c r="BQ92" s="615">
        <v>35064</v>
      </c>
      <c r="BR92" s="615">
        <v>36996</v>
      </c>
      <c r="BS92" s="615">
        <v>36307</v>
      </c>
      <c r="BU92" s="615">
        <v>56880</v>
      </c>
      <c r="BV92" s="615">
        <v>56880</v>
      </c>
      <c r="BW92" s="615">
        <v>56880</v>
      </c>
      <c r="BY92" s="615">
        <v>55464</v>
      </c>
      <c r="BZ92" s="615">
        <v>55464</v>
      </c>
      <c r="CA92" s="614">
        <v>55464</v>
      </c>
      <c r="CC92" s="615">
        <v>43056</v>
      </c>
      <c r="CD92" s="615">
        <v>43056</v>
      </c>
      <c r="CE92" s="615">
        <v>43056</v>
      </c>
      <c r="CG92" s="615">
        <v>42216</v>
      </c>
      <c r="CH92" s="615">
        <v>42216</v>
      </c>
      <c r="CI92" s="614">
        <v>42216</v>
      </c>
      <c r="CK92" s="615">
        <v>52332</v>
      </c>
      <c r="CL92" s="615">
        <v>52332</v>
      </c>
      <c r="CM92" s="615">
        <v>52332</v>
      </c>
      <c r="CN92" s="615">
        <v>46368</v>
      </c>
      <c r="CO92" s="615">
        <v>46368</v>
      </c>
      <c r="CP92" s="615">
        <v>46368</v>
      </c>
      <c r="CR92" s="615">
        <v>45624</v>
      </c>
      <c r="CS92" s="615">
        <v>45624</v>
      </c>
      <c r="CT92" s="615">
        <v>45624</v>
      </c>
      <c r="DD92" s="615">
        <v>43056</v>
      </c>
      <c r="DE92" s="615">
        <v>43056</v>
      </c>
      <c r="DF92" s="615">
        <v>43056</v>
      </c>
      <c r="DK92" s="615">
        <v>10</v>
      </c>
      <c r="DL92" s="615">
        <v>14</v>
      </c>
      <c r="DM92" s="615">
        <v>11</v>
      </c>
      <c r="DR92" s="615">
        <v>0</v>
      </c>
      <c r="DS92" s="615">
        <v>1744867</v>
      </c>
      <c r="DT92" s="615">
        <v>1744867</v>
      </c>
      <c r="DU92" s="615">
        <v>134282</v>
      </c>
      <c r="DV92" s="615">
        <v>0</v>
      </c>
      <c r="DW92" s="615">
        <v>134282</v>
      </c>
      <c r="DX92" s="615">
        <v>44343</v>
      </c>
      <c r="DY92" s="615">
        <v>0</v>
      </c>
      <c r="DZ92" s="615">
        <v>44343</v>
      </c>
      <c r="EA92" s="615">
        <v>60700</v>
      </c>
      <c r="EB92" s="615">
        <v>1984192</v>
      </c>
      <c r="EC92" s="615">
        <v>963444</v>
      </c>
      <c r="ED92" s="615">
        <v>340286</v>
      </c>
      <c r="EE92" s="615">
        <v>1303730</v>
      </c>
      <c r="EF92" s="615">
        <v>77658</v>
      </c>
      <c r="EG92" s="615">
        <v>15800</v>
      </c>
      <c r="EH92" s="615">
        <v>13821</v>
      </c>
      <c r="EI92" s="615">
        <v>107279</v>
      </c>
      <c r="EJ92" s="615">
        <v>459275</v>
      </c>
      <c r="EK92" s="615">
        <v>1870284</v>
      </c>
      <c r="EL92" s="615">
        <v>113908</v>
      </c>
      <c r="EM92" s="110">
        <v>5.74E-2</v>
      </c>
      <c r="EN92" s="615">
        <v>0</v>
      </c>
      <c r="EO92" s="615">
        <v>0</v>
      </c>
      <c r="EP92" s="615">
        <v>0</v>
      </c>
      <c r="EQ92" s="615">
        <v>0</v>
      </c>
      <c r="ER92" s="615">
        <v>0</v>
      </c>
      <c r="ES92" s="615">
        <v>0</v>
      </c>
      <c r="ET92" s="614">
        <v>12207</v>
      </c>
      <c r="EU92" s="614">
        <v>253900</v>
      </c>
      <c r="EV92" s="614">
        <v>57386</v>
      </c>
      <c r="EW92" s="614">
        <v>9745</v>
      </c>
      <c r="EX92" s="614">
        <v>52278</v>
      </c>
      <c r="EY92" s="614">
        <v>43799</v>
      </c>
      <c r="EZ92" s="1">
        <v>677</v>
      </c>
      <c r="FA92" s="614">
        <v>16861</v>
      </c>
      <c r="FB92" s="614">
        <v>101185</v>
      </c>
      <c r="FC92" s="614">
        <v>10422</v>
      </c>
      <c r="FD92" s="614">
        <v>69139</v>
      </c>
      <c r="FE92" s="614">
        <v>180746</v>
      </c>
      <c r="FF92" s="1">
        <v>0</v>
      </c>
      <c r="FG92" s="1">
        <v>145</v>
      </c>
      <c r="FI92" s="614">
        <v>180746</v>
      </c>
      <c r="FJ92" s="614">
        <v>2909</v>
      </c>
      <c r="FK92" s="614">
        <v>5735</v>
      </c>
      <c r="FL92" s="614">
        <v>1120</v>
      </c>
      <c r="FM92" s="1">
        <v>3</v>
      </c>
      <c r="FN92" s="1">
        <v>89</v>
      </c>
      <c r="FO92" s="1">
        <v>92</v>
      </c>
      <c r="FP92" s="614">
        <v>43153</v>
      </c>
      <c r="FQ92" s="614">
        <v>3563</v>
      </c>
      <c r="FR92" s="1">
        <v>0</v>
      </c>
      <c r="FS92" s="1">
        <v>0</v>
      </c>
      <c r="FT92" s="614">
        <v>11162</v>
      </c>
      <c r="FU92" s="614">
        <v>3168</v>
      </c>
      <c r="FV92" s="1">
        <v>997</v>
      </c>
      <c r="GA92" s="1">
        <v>0</v>
      </c>
      <c r="GF92" s="614">
        <v>1110</v>
      </c>
      <c r="GG92" s="1">
        <v>0</v>
      </c>
      <c r="GH92" s="1">
        <v>0</v>
      </c>
      <c r="GI92" s="1">
        <v>0</v>
      </c>
      <c r="GJ92" s="614">
        <v>55425</v>
      </c>
      <c r="GK92" s="614">
        <v>6731</v>
      </c>
      <c r="GL92" s="1">
        <v>997</v>
      </c>
      <c r="GM92" s="1">
        <v>0</v>
      </c>
      <c r="GN92" s="1">
        <v>27</v>
      </c>
      <c r="GP92" s="614">
        <v>65005</v>
      </c>
      <c r="GQ92" s="614">
        <v>8359</v>
      </c>
      <c r="GR92" s="614">
        <v>77339</v>
      </c>
      <c r="GS92" s="614">
        <v>21164</v>
      </c>
      <c r="GT92" s="1">
        <v>311</v>
      </c>
      <c r="GU92" s="614">
        <v>16968</v>
      </c>
      <c r="GV92" s="614">
        <v>86169</v>
      </c>
      <c r="GW92" s="614">
        <v>8670</v>
      </c>
      <c r="GX92" s="614">
        <v>94307</v>
      </c>
      <c r="GY92" s="614">
        <v>189146</v>
      </c>
      <c r="GZ92" s="614">
        <v>2934</v>
      </c>
      <c r="HA92" s="614">
        <v>193265</v>
      </c>
      <c r="HB92" s="614">
        <v>6868</v>
      </c>
      <c r="HC92" s="614">
        <v>23855</v>
      </c>
      <c r="HD92" s="614">
        <v>1185</v>
      </c>
      <c r="HE92" s="1">
        <v>0</v>
      </c>
      <c r="HF92" s="614">
        <v>30723</v>
      </c>
      <c r="HG92" s="614">
        <v>223988</v>
      </c>
      <c r="HH92" s="1">
        <v>112</v>
      </c>
      <c r="HI92" s="614">
        <v>4750</v>
      </c>
      <c r="HJ92" s="614">
        <v>4862</v>
      </c>
      <c r="HK92" s="614">
        <v>1080</v>
      </c>
      <c r="HL92" s="1">
        <v>65</v>
      </c>
      <c r="HM92" s="614">
        <v>1145</v>
      </c>
      <c r="HN92" s="1">
        <v>0</v>
      </c>
      <c r="HO92" s="1">
        <v>0</v>
      </c>
      <c r="HP92" s="1">
        <v>0</v>
      </c>
      <c r="HQ92" s="1">
        <v>0</v>
      </c>
      <c r="HR92" s="614">
        <v>6007</v>
      </c>
      <c r="HS92" s="614">
        <v>4136</v>
      </c>
      <c r="HT92" s="614">
        <v>15942</v>
      </c>
      <c r="HU92" s="614">
        <v>20078</v>
      </c>
      <c r="HV92" s="614">
        <v>26085</v>
      </c>
      <c r="HW92" s="614">
        <v>8013</v>
      </c>
      <c r="HX92" s="614">
        <v>31868</v>
      </c>
      <c r="HY92" s="614">
        <v>229995</v>
      </c>
      <c r="HZ92" s="614">
        <v>229995</v>
      </c>
      <c r="IA92" s="614">
        <v>250073</v>
      </c>
      <c r="IB92" s="614">
        <v>94307</v>
      </c>
      <c r="IC92" s="1">
        <v>0</v>
      </c>
      <c r="IG92" s="110">
        <v>2.6499999999999999E-2</v>
      </c>
      <c r="IH92" s="110">
        <v>5.9999999999999995E-4</v>
      </c>
      <c r="II92" s="110">
        <v>0.2487</v>
      </c>
      <c r="IJ92" s="110">
        <v>0</v>
      </c>
      <c r="IK92" s="110">
        <v>0.21829999999999999</v>
      </c>
      <c r="IL92" s="110">
        <v>4.0000000000000002E-4</v>
      </c>
      <c r="IM92" s="110">
        <v>0.71189999999999998</v>
      </c>
      <c r="IN92" s="110">
        <v>3.7999999999999999E-2</v>
      </c>
      <c r="IO92" s="110">
        <v>0.41</v>
      </c>
      <c r="IP92" s="110">
        <v>0.75090000000000001</v>
      </c>
      <c r="IQ92" s="110">
        <v>0.97389999999999999</v>
      </c>
      <c r="IR92" s="110">
        <v>2.6100000000000002E-2</v>
      </c>
      <c r="IS92" s="614">
        <v>28205</v>
      </c>
      <c r="IT92" s="614">
        <v>3383</v>
      </c>
      <c r="IU92" s="614">
        <v>31588</v>
      </c>
      <c r="IV92" s="110">
        <v>0.3851</v>
      </c>
      <c r="IW92" s="614">
        <v>180979</v>
      </c>
      <c r="IY92" s="1">
        <v>90</v>
      </c>
      <c r="IZ92" s="1">
        <v>56</v>
      </c>
      <c r="JA92" s="1">
        <v>472</v>
      </c>
      <c r="JB92" s="1">
        <v>0</v>
      </c>
      <c r="JC92" s="1">
        <v>2</v>
      </c>
      <c r="JD92" s="1">
        <v>27</v>
      </c>
      <c r="JE92" s="1">
        <v>90</v>
      </c>
      <c r="JF92" s="1">
        <v>58</v>
      </c>
      <c r="JG92" s="1">
        <v>499</v>
      </c>
      <c r="JH92" s="1">
        <v>647</v>
      </c>
      <c r="JI92" s="1">
        <v>618</v>
      </c>
      <c r="JJ92" s="1">
        <v>29</v>
      </c>
      <c r="JK92" s="1">
        <v>55</v>
      </c>
      <c r="JL92" s="1">
        <v>176</v>
      </c>
      <c r="JM92" s="1">
        <v>48</v>
      </c>
      <c r="JN92" s="1">
        <v>243</v>
      </c>
      <c r="JO92" s="1">
        <v>245</v>
      </c>
      <c r="JP92" s="614">
        <v>3999</v>
      </c>
      <c r="JQ92" s="1">
        <v>0</v>
      </c>
      <c r="JR92" s="1">
        <v>0</v>
      </c>
      <c r="JS92" s="1">
        <v>37</v>
      </c>
      <c r="JT92" s="1">
        <v>453</v>
      </c>
      <c r="JU92" s="1">
        <v>996</v>
      </c>
      <c r="JV92" s="1">
        <v>461</v>
      </c>
      <c r="JW92" s="614">
        <v>10143</v>
      </c>
      <c r="JX92" s="1">
        <v>0</v>
      </c>
      <c r="JY92" s="1">
        <v>60</v>
      </c>
      <c r="JZ92" s="614">
        <v>1237</v>
      </c>
      <c r="KA92" s="1">
        <v>996</v>
      </c>
      <c r="KB92" s="1">
        <v>521</v>
      </c>
      <c r="KC92" s="614">
        <v>11380</v>
      </c>
      <c r="KD92" s="614">
        <v>12897</v>
      </c>
      <c r="KE92" s="614">
        <v>11600</v>
      </c>
      <c r="KF92" s="614">
        <v>1297</v>
      </c>
      <c r="KG92" s="1">
        <v>19.93</v>
      </c>
      <c r="KH92" s="1">
        <v>11.07</v>
      </c>
      <c r="KI92" s="1">
        <v>22.81</v>
      </c>
      <c r="KJ92" s="1">
        <v>0.08</v>
      </c>
      <c r="KK92" s="1">
        <v>0.88</v>
      </c>
      <c r="KL92" s="1">
        <v>0.14000000000000001</v>
      </c>
      <c r="KM92" s="1">
        <v>0.09</v>
      </c>
      <c r="KN92" s="1">
        <v>0.77</v>
      </c>
      <c r="KO92" s="1">
        <v>0.96</v>
      </c>
      <c r="KP92" s="1">
        <v>0.04</v>
      </c>
      <c r="KQ92" s="1">
        <v>0.04</v>
      </c>
      <c r="KR92" s="1">
        <v>8.98</v>
      </c>
      <c r="KS92" s="614">
        <v>38698</v>
      </c>
      <c r="KU92" s="1">
        <v>758</v>
      </c>
      <c r="KV92" s="614">
        <v>7184</v>
      </c>
      <c r="KW92" s="1">
        <v>122</v>
      </c>
      <c r="KX92" s="1">
        <v>108</v>
      </c>
      <c r="KY92" s="1">
        <v>35</v>
      </c>
      <c r="KZ92" s="1">
        <v>53</v>
      </c>
      <c r="LA92" s="614">
        <v>31453</v>
      </c>
      <c r="LD92" s="614">
        <v>33491</v>
      </c>
      <c r="LG92" s="1" t="s">
        <v>171</v>
      </c>
      <c r="LH92" s="1" t="s">
        <v>1374</v>
      </c>
      <c r="LI92" s="1" t="s">
        <v>2349</v>
      </c>
      <c r="LJ92" s="1" t="s">
        <v>2350</v>
      </c>
      <c r="LK92" s="1">
        <v>27893</v>
      </c>
      <c r="LL92" s="1">
        <v>3801</v>
      </c>
      <c r="LM92" s="1" t="s">
        <v>2349</v>
      </c>
      <c r="LN92" s="1" t="s">
        <v>2350</v>
      </c>
      <c r="LO92" s="1">
        <v>27893</v>
      </c>
      <c r="LP92" s="1">
        <v>3801</v>
      </c>
      <c r="LQ92" s="1" t="s">
        <v>2350</v>
      </c>
      <c r="LR92" s="1">
        <v>2522375355</v>
      </c>
      <c r="LS92" s="1">
        <v>2522655569</v>
      </c>
      <c r="LT92" s="614">
        <v>53763</v>
      </c>
      <c r="LU92" s="1">
        <v>29.68</v>
      </c>
      <c r="LW92" s="614">
        <v>11063</v>
      </c>
      <c r="LX92" s="1">
        <v>52</v>
      </c>
      <c r="MA92" s="1">
        <v>2</v>
      </c>
      <c r="MB92" s="1" t="s">
        <v>2356</v>
      </c>
      <c r="MC92" s="1">
        <v>0</v>
      </c>
      <c r="MD92" s="1" t="s">
        <v>1360</v>
      </c>
      <c r="ME92" s="1">
        <v>54.33</v>
      </c>
      <c r="MF92" s="1">
        <v>89.89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2"/>
  <sheetViews>
    <sheetView workbookViewId="0">
      <pane xSplit="5" ySplit="5" topLeftCell="F6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ColWidth="9.109375" defaultRowHeight="14.4" x14ac:dyDescent="0.3"/>
  <cols>
    <col min="1" max="1" width="4.33203125" style="6" customWidth="1"/>
    <col min="2" max="2" width="9.109375" style="6"/>
    <col min="3" max="3" width="18.5546875" style="6" bestFit="1" customWidth="1"/>
    <col min="4" max="4" width="15.33203125" style="6" customWidth="1"/>
    <col min="5" max="8" width="11.44140625" style="6" bestFit="1" customWidth="1"/>
    <col min="9" max="9" width="12.6640625" style="6" customWidth="1"/>
    <col min="10" max="10" width="13" style="6" customWidth="1"/>
    <col min="11" max="11" width="11.44140625" style="6" bestFit="1" customWidth="1"/>
    <col min="12" max="12" width="10.6640625" style="6" customWidth="1"/>
    <col min="13" max="16384" width="9.109375" style="6"/>
  </cols>
  <sheetData>
    <row r="1" spans="2:12" ht="15" customHeight="1" x14ac:dyDescent="0.3">
      <c r="B1" s="635" t="s">
        <v>179</v>
      </c>
      <c r="C1" s="635"/>
      <c r="D1" s="635"/>
      <c r="E1" s="2"/>
      <c r="F1" s="3"/>
      <c r="G1" s="4"/>
      <c r="H1" s="4"/>
      <c r="I1" s="4"/>
      <c r="J1" s="3"/>
      <c r="L1" s="52" t="s">
        <v>436</v>
      </c>
    </row>
    <row r="2" spans="2:12" ht="15" customHeight="1" x14ac:dyDescent="0.3">
      <c r="B2" s="635"/>
      <c r="C2" s="635"/>
      <c r="D2" s="635"/>
      <c r="E2" s="8"/>
      <c r="F2" s="9"/>
      <c r="G2" s="10"/>
      <c r="H2" s="10"/>
      <c r="I2" s="10"/>
      <c r="J2" s="9"/>
      <c r="L2" s="51" t="s">
        <v>180</v>
      </c>
    </row>
    <row r="3" spans="2:12" ht="11.25" customHeight="1" thickBot="1" x14ac:dyDescent="0.35">
      <c r="B3" s="635"/>
      <c r="C3" s="635"/>
      <c r="D3" s="635"/>
      <c r="E3" s="8"/>
      <c r="F3" s="9"/>
      <c r="G3" s="10"/>
      <c r="H3" s="10"/>
      <c r="I3" s="10"/>
      <c r="J3" s="9"/>
      <c r="K3" s="9"/>
    </row>
    <row r="4" spans="2:12" ht="33.75" customHeight="1" x14ac:dyDescent="0.3">
      <c r="B4" s="538" t="s">
        <v>422</v>
      </c>
      <c r="C4" s="117" t="s">
        <v>181</v>
      </c>
      <c r="D4" s="87" t="s">
        <v>430</v>
      </c>
      <c r="E4" s="116" t="s">
        <v>429</v>
      </c>
      <c r="F4" s="124" t="s">
        <v>423</v>
      </c>
      <c r="G4" s="636" t="s">
        <v>183</v>
      </c>
      <c r="H4" s="637"/>
      <c r="I4" s="637"/>
      <c r="J4" s="638"/>
      <c r="K4" s="112" t="s">
        <v>432</v>
      </c>
      <c r="L4" s="125" t="s">
        <v>426</v>
      </c>
    </row>
    <row r="5" spans="2:12" ht="25.5" customHeight="1" thickBot="1" x14ac:dyDescent="0.35">
      <c r="B5" s="126"/>
      <c r="C5" s="114"/>
      <c r="D5" s="115" t="s">
        <v>431</v>
      </c>
      <c r="E5" s="109" t="s">
        <v>428</v>
      </c>
      <c r="F5" s="127" t="s">
        <v>424</v>
      </c>
      <c r="G5" s="128" t="s">
        <v>184</v>
      </c>
      <c r="H5" s="129" t="s">
        <v>185</v>
      </c>
      <c r="I5" s="129" t="s">
        <v>186</v>
      </c>
      <c r="J5" s="130" t="s">
        <v>187</v>
      </c>
      <c r="K5" s="131" t="s">
        <v>433</v>
      </c>
      <c r="L5" s="132" t="s">
        <v>427</v>
      </c>
    </row>
    <row r="6" spans="2:12" x14ac:dyDescent="0.3">
      <c r="B6" s="524" t="s">
        <v>5</v>
      </c>
      <c r="C6" s="480" t="str">
        <f>VLOOKUP(B6,Sheet2!$A$3:$B$83,2,FALSE)</f>
        <v>Alamance</v>
      </c>
      <c r="D6" s="525" t="s">
        <v>6</v>
      </c>
      <c r="E6" s="526">
        <v>2</v>
      </c>
      <c r="F6" s="527">
        <v>161076</v>
      </c>
      <c r="G6" s="528">
        <v>1</v>
      </c>
      <c r="H6" s="526">
        <v>4</v>
      </c>
      <c r="I6" s="526">
        <v>0</v>
      </c>
      <c r="J6" s="527">
        <v>0</v>
      </c>
      <c r="K6" s="528">
        <v>11751</v>
      </c>
      <c r="L6" s="529">
        <v>0.34800999999999999</v>
      </c>
    </row>
    <row r="7" spans="2:12" x14ac:dyDescent="0.3">
      <c r="B7" s="530" t="s">
        <v>8</v>
      </c>
      <c r="C7" s="476" t="str">
        <f>VLOOKUP(B7,Sheet2!$A$3:$B$83,2,FALSE)</f>
        <v>Albemarle</v>
      </c>
      <c r="D7" s="519" t="s">
        <v>9</v>
      </c>
      <c r="E7" s="520">
        <v>1</v>
      </c>
      <c r="F7" s="521">
        <v>76497</v>
      </c>
      <c r="G7" s="522">
        <v>1</v>
      </c>
      <c r="H7" s="520">
        <v>6</v>
      </c>
      <c r="I7" s="520">
        <v>0</v>
      </c>
      <c r="J7" s="521">
        <v>2</v>
      </c>
      <c r="K7" s="522">
        <v>15288</v>
      </c>
      <c r="L7" s="531">
        <v>0.42304000000000003</v>
      </c>
    </row>
    <row r="8" spans="2:12" x14ac:dyDescent="0.3">
      <c r="B8" s="530" t="s">
        <v>11</v>
      </c>
      <c r="C8" s="476" t="str">
        <f>VLOOKUP(B8,Sheet2!$A$3:$B$83,2,FALSE)</f>
        <v>Alexander</v>
      </c>
      <c r="D8" s="519" t="s">
        <v>6</v>
      </c>
      <c r="E8" s="520">
        <v>2</v>
      </c>
      <c r="F8" s="521">
        <v>38452</v>
      </c>
      <c r="G8" s="522">
        <v>1</v>
      </c>
      <c r="H8" s="520">
        <v>2</v>
      </c>
      <c r="I8" s="520">
        <v>0</v>
      </c>
      <c r="J8" s="521">
        <v>0</v>
      </c>
      <c r="K8" s="522">
        <v>4893</v>
      </c>
      <c r="L8" s="531">
        <v>0.27618999999999999</v>
      </c>
    </row>
    <row r="9" spans="2:12" x14ac:dyDescent="0.3">
      <c r="B9" s="530" t="s">
        <v>13</v>
      </c>
      <c r="C9" s="476" t="str">
        <f>VLOOKUP(B9,Sheet2!$A$3:$B$83,2,FALSE)</f>
        <v>Appalachian</v>
      </c>
      <c r="D9" s="519" t="s">
        <v>9</v>
      </c>
      <c r="E9" s="520">
        <v>2</v>
      </c>
      <c r="F9" s="521">
        <v>153924</v>
      </c>
      <c r="G9" s="522">
        <v>0</v>
      </c>
      <c r="H9" s="520">
        <v>5</v>
      </c>
      <c r="I9" s="520">
        <v>0</v>
      </c>
      <c r="J9" s="521">
        <v>3</v>
      </c>
      <c r="K9" s="522">
        <v>11300</v>
      </c>
      <c r="L9" s="531">
        <v>0.46192</v>
      </c>
    </row>
    <row r="10" spans="2:12" x14ac:dyDescent="0.3">
      <c r="B10" s="530" t="s">
        <v>15</v>
      </c>
      <c r="C10" s="476" t="str">
        <f>VLOOKUP(B10,Sheet2!$A$3:$B$83,2,FALSE)</f>
        <v>AMY</v>
      </c>
      <c r="D10" s="519" t="s">
        <v>9</v>
      </c>
      <c r="E10" s="520">
        <v>1</v>
      </c>
      <c r="F10" s="521">
        <v>51508</v>
      </c>
      <c r="G10" s="522">
        <v>0</v>
      </c>
      <c r="H10" s="520">
        <v>4</v>
      </c>
      <c r="I10" s="520">
        <v>1</v>
      </c>
      <c r="J10" s="521">
        <v>1</v>
      </c>
      <c r="K10" s="522">
        <v>11841</v>
      </c>
      <c r="L10" s="531">
        <v>0.55586999999999998</v>
      </c>
    </row>
    <row r="11" spans="2:12" x14ac:dyDescent="0.3">
      <c r="B11" s="530" t="s">
        <v>17</v>
      </c>
      <c r="C11" s="476" t="str">
        <f>VLOOKUP(B11,Sheet2!$A$3:$B$83,2,FALSE)</f>
        <v>BHM</v>
      </c>
      <c r="D11" s="519" t="s">
        <v>9</v>
      </c>
      <c r="E11" s="520">
        <v>2</v>
      </c>
      <c r="F11" s="521">
        <v>67265</v>
      </c>
      <c r="G11" s="522">
        <v>1</v>
      </c>
      <c r="H11" s="520">
        <v>7</v>
      </c>
      <c r="I11" s="520">
        <v>0</v>
      </c>
      <c r="J11" s="521">
        <v>1</v>
      </c>
      <c r="K11" s="522">
        <v>16640</v>
      </c>
      <c r="L11" s="531">
        <v>0.47516999999999998</v>
      </c>
    </row>
    <row r="12" spans="2:12" x14ac:dyDescent="0.3">
      <c r="B12" s="530" t="s">
        <v>19</v>
      </c>
      <c r="C12" s="476" t="str">
        <f>VLOOKUP(B12,Sheet2!$A$3:$B$83,2,FALSE)</f>
        <v>Bladen</v>
      </c>
      <c r="D12" s="519" t="s">
        <v>6</v>
      </c>
      <c r="E12" s="520">
        <v>1</v>
      </c>
      <c r="F12" s="521">
        <v>34393</v>
      </c>
      <c r="G12" s="522">
        <v>1</v>
      </c>
      <c r="H12" s="520">
        <v>2</v>
      </c>
      <c r="I12" s="520">
        <v>1</v>
      </c>
      <c r="J12" s="521">
        <v>2</v>
      </c>
      <c r="K12" s="522">
        <v>6494</v>
      </c>
      <c r="L12" s="531">
        <v>0.43997000000000003</v>
      </c>
    </row>
    <row r="13" spans="2:12" x14ac:dyDescent="0.3">
      <c r="B13" s="530" t="s">
        <v>21</v>
      </c>
      <c r="C13" s="476" t="str">
        <f>VLOOKUP(B13,Sheet2!$A$3:$B$83,2,FALSE)</f>
        <v>Nash (Braswell)</v>
      </c>
      <c r="D13" s="519" t="s">
        <v>6</v>
      </c>
      <c r="E13" s="520">
        <v>2</v>
      </c>
      <c r="F13" s="521">
        <v>89143</v>
      </c>
      <c r="G13" s="522">
        <v>1</v>
      </c>
      <c r="H13" s="520">
        <v>2</v>
      </c>
      <c r="I13" s="520">
        <v>0</v>
      </c>
      <c r="J13" s="521">
        <v>3</v>
      </c>
      <c r="K13" s="522">
        <v>4628</v>
      </c>
      <c r="L13" s="531">
        <v>0.69337000000000004</v>
      </c>
    </row>
    <row r="14" spans="2:12" x14ac:dyDescent="0.3">
      <c r="B14" s="530" t="s">
        <v>23</v>
      </c>
      <c r="C14" s="476" t="str">
        <f>VLOOKUP(B14,Sheet2!$A$3:$B$83,2,FALSE)</f>
        <v>Brunswick</v>
      </c>
      <c r="D14" s="519" t="s">
        <v>6</v>
      </c>
      <c r="E14" s="520">
        <v>3</v>
      </c>
      <c r="F14" s="521">
        <v>131726</v>
      </c>
      <c r="G14" s="522">
        <v>0</v>
      </c>
      <c r="H14" s="520">
        <v>5</v>
      </c>
      <c r="I14" s="520">
        <v>0</v>
      </c>
      <c r="J14" s="521">
        <v>0</v>
      </c>
      <c r="K14" s="522">
        <v>11850</v>
      </c>
      <c r="L14" s="531">
        <v>0.25702000000000003</v>
      </c>
    </row>
    <row r="15" spans="2:12" x14ac:dyDescent="0.3">
      <c r="B15" s="530" t="s">
        <v>25</v>
      </c>
      <c r="C15" s="476" t="str">
        <f>VLOOKUP(B15,Sheet2!$A$3:$B$83,2,FALSE)</f>
        <v>Buncombe</v>
      </c>
      <c r="D15" s="519" t="s">
        <v>6</v>
      </c>
      <c r="E15" s="520">
        <v>3</v>
      </c>
      <c r="F15" s="521">
        <v>261532</v>
      </c>
      <c r="G15" s="522">
        <v>1</v>
      </c>
      <c r="H15" s="520">
        <v>12</v>
      </c>
      <c r="I15" s="520">
        <v>0</v>
      </c>
      <c r="J15" s="521">
        <v>0</v>
      </c>
      <c r="K15" s="522">
        <v>32188</v>
      </c>
      <c r="L15" s="531">
        <v>0.45426</v>
      </c>
    </row>
    <row r="16" spans="2:12" x14ac:dyDescent="0.3">
      <c r="B16" s="530" t="s">
        <v>27</v>
      </c>
      <c r="C16" s="476" t="str">
        <f>VLOOKUP(B16,Sheet2!$A$3:$B$83,2,FALSE)</f>
        <v>Burke</v>
      </c>
      <c r="D16" s="519" t="s">
        <v>6</v>
      </c>
      <c r="E16" s="520">
        <v>2</v>
      </c>
      <c r="F16" s="521">
        <v>90179</v>
      </c>
      <c r="G16" s="522">
        <v>1</v>
      </c>
      <c r="H16" s="520">
        <v>2</v>
      </c>
      <c r="I16" s="520">
        <v>0</v>
      </c>
      <c r="J16" s="521">
        <v>1</v>
      </c>
      <c r="K16" s="522">
        <v>8736</v>
      </c>
      <c r="L16" s="531">
        <v>0.29053000000000001</v>
      </c>
    </row>
    <row r="17" spans="2:12" x14ac:dyDescent="0.3">
      <c r="B17" s="530" t="s">
        <v>29</v>
      </c>
      <c r="C17" s="476" t="str">
        <f>VLOOKUP(B17,Sheet2!$A$3:$B$83,2,FALSE)</f>
        <v>Cabarrus</v>
      </c>
      <c r="D17" s="519" t="s">
        <v>6</v>
      </c>
      <c r="E17" s="520">
        <v>3</v>
      </c>
      <c r="F17" s="521">
        <v>205473</v>
      </c>
      <c r="G17" s="522">
        <v>1</v>
      </c>
      <c r="H17" s="520">
        <v>3</v>
      </c>
      <c r="I17" s="520">
        <v>0</v>
      </c>
      <c r="J17" s="521">
        <v>1</v>
      </c>
      <c r="K17" s="522">
        <v>11354</v>
      </c>
      <c r="L17" s="531">
        <v>0.26796999999999999</v>
      </c>
    </row>
    <row r="18" spans="2:12" x14ac:dyDescent="0.3">
      <c r="B18" s="530" t="s">
        <v>31</v>
      </c>
      <c r="C18" s="476" t="str">
        <f>VLOOKUP(B18,Sheet2!$A$3:$B$83,2,FALSE)</f>
        <v>Caldwell</v>
      </c>
      <c r="D18" s="519" t="s">
        <v>6</v>
      </c>
      <c r="E18" s="520">
        <v>2</v>
      </c>
      <c r="F18" s="521">
        <v>83282</v>
      </c>
      <c r="G18" s="522">
        <v>1</v>
      </c>
      <c r="H18" s="520">
        <v>2</v>
      </c>
      <c r="I18" s="520">
        <v>0</v>
      </c>
      <c r="J18" s="521">
        <v>0</v>
      </c>
      <c r="K18" s="522">
        <v>7904</v>
      </c>
      <c r="L18" s="531">
        <v>0.41032000000000002</v>
      </c>
    </row>
    <row r="19" spans="2:12" x14ac:dyDescent="0.3">
      <c r="B19" s="530" t="s">
        <v>33</v>
      </c>
      <c r="C19" s="476" t="str">
        <f>VLOOKUP(B19,Sheet2!$A$3:$B$83,2,FALSE)</f>
        <v>Caswell</v>
      </c>
      <c r="D19" s="519" t="s">
        <v>6</v>
      </c>
      <c r="E19" s="520">
        <v>1</v>
      </c>
      <c r="F19" s="521">
        <v>23699</v>
      </c>
      <c r="G19" s="522">
        <v>1</v>
      </c>
      <c r="H19" s="520">
        <v>0</v>
      </c>
      <c r="I19" s="520">
        <v>0</v>
      </c>
      <c r="J19" s="521">
        <v>1</v>
      </c>
      <c r="K19" s="522">
        <v>2340</v>
      </c>
      <c r="L19" s="531">
        <v>0.32001000000000002</v>
      </c>
    </row>
    <row r="20" spans="2:12" x14ac:dyDescent="0.3">
      <c r="B20" s="530" t="s">
        <v>35</v>
      </c>
      <c r="C20" s="476" t="str">
        <f>VLOOKUP(B20,Sheet2!$A$3:$B$83,2,FALSE)</f>
        <v>Catawba</v>
      </c>
      <c r="D20" s="519" t="s">
        <v>6</v>
      </c>
      <c r="E20" s="520">
        <v>2</v>
      </c>
      <c r="F20" s="521">
        <v>116387</v>
      </c>
      <c r="G20" s="522">
        <v>1</v>
      </c>
      <c r="H20" s="520">
        <v>6</v>
      </c>
      <c r="I20" s="520">
        <v>1</v>
      </c>
      <c r="J20" s="523" t="s">
        <v>36</v>
      </c>
      <c r="K20" s="522">
        <v>14736</v>
      </c>
      <c r="L20" s="531">
        <v>0.56191999999999998</v>
      </c>
    </row>
    <row r="21" spans="2:12" x14ac:dyDescent="0.3">
      <c r="B21" s="530" t="s">
        <v>38</v>
      </c>
      <c r="C21" s="476" t="str">
        <f>VLOOKUP(B21,Sheet2!$A$3:$B$83,2,FALSE)</f>
        <v>Chapel Hill</v>
      </c>
      <c r="D21" s="519" t="s">
        <v>39</v>
      </c>
      <c r="E21" s="520">
        <v>3</v>
      </c>
      <c r="F21" s="521">
        <v>59903</v>
      </c>
      <c r="G21" s="522">
        <v>1</v>
      </c>
      <c r="H21" s="520">
        <v>0</v>
      </c>
      <c r="I21" s="520">
        <v>0</v>
      </c>
      <c r="J21" s="521">
        <v>1</v>
      </c>
      <c r="K21" s="522">
        <v>3487</v>
      </c>
      <c r="L21" s="531">
        <v>1.0567899999999999</v>
      </c>
    </row>
    <row r="22" spans="2:12" x14ac:dyDescent="0.3">
      <c r="B22" s="530" t="s">
        <v>41</v>
      </c>
      <c r="C22" s="476" t="str">
        <f>VLOOKUP(B22,Sheet2!$A$3:$B$83,2,FALSE)</f>
        <v>Mecklenburg</v>
      </c>
      <c r="D22" s="519" t="s">
        <v>6</v>
      </c>
      <c r="E22" s="520">
        <v>3</v>
      </c>
      <c r="F22" s="521">
        <v>1077301</v>
      </c>
      <c r="G22" s="522">
        <v>1</v>
      </c>
      <c r="H22" s="520">
        <v>19</v>
      </c>
      <c r="I22" s="520">
        <v>0</v>
      </c>
      <c r="J22" s="521">
        <v>0</v>
      </c>
      <c r="K22" s="522">
        <v>51288</v>
      </c>
      <c r="L22" s="531">
        <v>0.48864999999999997</v>
      </c>
    </row>
    <row r="23" spans="2:12" x14ac:dyDescent="0.3">
      <c r="B23" s="530" t="s">
        <v>43</v>
      </c>
      <c r="C23" s="476" t="str">
        <f>VLOOKUP(B23,Sheet2!$A$3:$B$83,2,FALSE)</f>
        <v>Chatham</v>
      </c>
      <c r="D23" s="519" t="s">
        <v>6</v>
      </c>
      <c r="E23" s="520">
        <v>3</v>
      </c>
      <c r="F23" s="521">
        <v>74835</v>
      </c>
      <c r="G23" s="522">
        <v>1</v>
      </c>
      <c r="H23" s="520">
        <v>2</v>
      </c>
      <c r="I23" s="520">
        <v>0</v>
      </c>
      <c r="J23" s="521">
        <v>0</v>
      </c>
      <c r="K23" s="522">
        <v>7100</v>
      </c>
      <c r="L23" s="531">
        <v>0.4677</v>
      </c>
    </row>
    <row r="24" spans="2:12" x14ac:dyDescent="0.3">
      <c r="B24" s="530" t="s">
        <v>45</v>
      </c>
      <c r="C24" s="476" t="str">
        <f>VLOOKUP(B24,Sheet2!$A$3:$B$83,2,FALSE)</f>
        <v>Cleveland</v>
      </c>
      <c r="D24" s="519" t="s">
        <v>6</v>
      </c>
      <c r="E24" s="520">
        <v>2</v>
      </c>
      <c r="F24" s="521">
        <v>88924</v>
      </c>
      <c r="G24" s="522">
        <v>1</v>
      </c>
      <c r="H24" s="520">
        <v>1</v>
      </c>
      <c r="I24" s="520">
        <v>0</v>
      </c>
      <c r="J24" s="521">
        <v>1</v>
      </c>
      <c r="K24" s="522">
        <v>3572</v>
      </c>
      <c r="L24" s="531">
        <v>0.32612000000000002</v>
      </c>
    </row>
    <row r="25" spans="2:12" x14ac:dyDescent="0.3">
      <c r="B25" s="530" t="s">
        <v>47</v>
      </c>
      <c r="C25" s="476" t="str">
        <f>VLOOKUP(B25,Sheet2!$A$3:$B$83,2,FALSE)</f>
        <v>Columbus</v>
      </c>
      <c r="D25" s="519" t="s">
        <v>6</v>
      </c>
      <c r="E25" s="520">
        <v>1</v>
      </c>
      <c r="F25" s="521">
        <v>56941</v>
      </c>
      <c r="G25" s="522">
        <v>1</v>
      </c>
      <c r="H25" s="520">
        <v>5</v>
      </c>
      <c r="I25" s="520">
        <v>1</v>
      </c>
      <c r="J25" s="521">
        <v>2</v>
      </c>
      <c r="K25" s="522">
        <v>13244</v>
      </c>
      <c r="L25" s="531">
        <v>0.43213000000000001</v>
      </c>
    </row>
    <row r="26" spans="2:12" x14ac:dyDescent="0.3">
      <c r="B26" s="530" t="s">
        <v>49</v>
      </c>
      <c r="C26" s="476" t="str">
        <f>VLOOKUP(B26,Sheet2!$A$3:$B$83,2,FALSE)</f>
        <v>CPC</v>
      </c>
      <c r="D26" s="519" t="s">
        <v>9</v>
      </c>
      <c r="E26" s="520">
        <v>2</v>
      </c>
      <c r="F26" s="521">
        <v>187193</v>
      </c>
      <c r="G26" s="522">
        <v>0</v>
      </c>
      <c r="H26" s="520">
        <v>10</v>
      </c>
      <c r="I26" s="520">
        <v>0</v>
      </c>
      <c r="J26" s="521">
        <v>2</v>
      </c>
      <c r="K26" s="522">
        <v>26232</v>
      </c>
      <c r="L26" s="531">
        <v>0.42571999999999999</v>
      </c>
    </row>
    <row r="27" spans="2:12" x14ac:dyDescent="0.3">
      <c r="B27" s="530" t="s">
        <v>51</v>
      </c>
      <c r="C27" s="476" t="str">
        <f>VLOOKUP(B27,Sheet2!$A$3:$B$83,2,FALSE)</f>
        <v>Cumberland</v>
      </c>
      <c r="D27" s="519" t="s">
        <v>6</v>
      </c>
      <c r="E27" s="520">
        <v>2</v>
      </c>
      <c r="F27" s="521">
        <v>329604</v>
      </c>
      <c r="G27" s="522">
        <v>1</v>
      </c>
      <c r="H27" s="520">
        <v>8</v>
      </c>
      <c r="I27" s="520">
        <v>0</v>
      </c>
      <c r="J27" s="521">
        <v>1</v>
      </c>
      <c r="K27" s="522">
        <v>25350</v>
      </c>
      <c r="L27" s="531">
        <v>0.58303000000000005</v>
      </c>
    </row>
    <row r="28" spans="2:12" x14ac:dyDescent="0.3">
      <c r="B28" s="530" t="s">
        <v>53</v>
      </c>
      <c r="C28" s="476" t="str">
        <f>VLOOKUP(B28,Sheet2!$A$3:$B$83,2,FALSE)</f>
        <v>Davidson</v>
      </c>
      <c r="D28" s="519" t="s">
        <v>6</v>
      </c>
      <c r="E28" s="520">
        <v>2</v>
      </c>
      <c r="F28" s="521">
        <v>160984</v>
      </c>
      <c r="G28" s="522">
        <v>1</v>
      </c>
      <c r="H28" s="520">
        <v>4</v>
      </c>
      <c r="I28" s="520">
        <v>1</v>
      </c>
      <c r="J28" s="521">
        <v>0</v>
      </c>
      <c r="K28" s="522">
        <v>16172</v>
      </c>
      <c r="L28" s="531">
        <v>0.43163000000000001</v>
      </c>
    </row>
    <row r="29" spans="2:12" x14ac:dyDescent="0.3">
      <c r="B29" s="530" t="s">
        <v>55</v>
      </c>
      <c r="C29" s="476" t="str">
        <f>VLOOKUP(B29,Sheet2!$A$3:$B$83,2,FALSE)</f>
        <v>Davie</v>
      </c>
      <c r="D29" s="519" t="s">
        <v>6</v>
      </c>
      <c r="E29" s="520">
        <v>2</v>
      </c>
      <c r="F29" s="521">
        <v>42727</v>
      </c>
      <c r="G29" s="522">
        <v>1</v>
      </c>
      <c r="H29" s="520">
        <v>1</v>
      </c>
      <c r="I29" s="520">
        <v>0</v>
      </c>
      <c r="J29" s="521">
        <v>1</v>
      </c>
      <c r="K29" s="522">
        <v>4544</v>
      </c>
      <c r="L29" s="531">
        <v>0.42409000000000002</v>
      </c>
    </row>
    <row r="30" spans="2:12" x14ac:dyDescent="0.3">
      <c r="B30" s="530" t="s">
        <v>57</v>
      </c>
      <c r="C30" s="476" t="str">
        <f>VLOOKUP(B30,Sheet2!$A$3:$B$83,2,FALSE)</f>
        <v>Duplin</v>
      </c>
      <c r="D30" s="519" t="s">
        <v>6</v>
      </c>
      <c r="E30" s="520">
        <v>2</v>
      </c>
      <c r="F30" s="521">
        <v>59513</v>
      </c>
      <c r="G30" s="522">
        <v>1</v>
      </c>
      <c r="H30" s="520">
        <v>5</v>
      </c>
      <c r="I30" s="520">
        <v>0</v>
      </c>
      <c r="J30" s="521">
        <v>0</v>
      </c>
      <c r="K30" s="522">
        <v>7728</v>
      </c>
      <c r="L30" s="531">
        <v>0.24590000000000001</v>
      </c>
    </row>
    <row r="31" spans="2:12" x14ac:dyDescent="0.3">
      <c r="B31" s="530" t="s">
        <v>59</v>
      </c>
      <c r="C31" s="476" t="str">
        <f>VLOOKUP(B31,Sheet2!$A$3:$B$83,2,FALSE)</f>
        <v>Durham</v>
      </c>
      <c r="D31" s="519" t="s">
        <v>6</v>
      </c>
      <c r="E31" s="520">
        <v>3</v>
      </c>
      <c r="F31" s="521">
        <v>302984</v>
      </c>
      <c r="G31" s="522">
        <v>0</v>
      </c>
      <c r="H31" s="520">
        <v>6</v>
      </c>
      <c r="I31" s="520">
        <v>1</v>
      </c>
      <c r="J31" s="521">
        <v>2</v>
      </c>
      <c r="K31" s="522">
        <v>17939</v>
      </c>
      <c r="L31" s="531">
        <v>0.60251999999999994</v>
      </c>
    </row>
    <row r="32" spans="2:12" x14ac:dyDescent="0.3">
      <c r="B32" s="530" t="s">
        <v>61</v>
      </c>
      <c r="C32" s="476" t="str">
        <f>VLOOKUP(B32,Sheet2!$A$3:$B$83,2,FALSE)</f>
        <v>E. Albemarle</v>
      </c>
      <c r="D32" s="519" t="s">
        <v>9</v>
      </c>
      <c r="E32" s="520">
        <v>2</v>
      </c>
      <c r="F32" s="521">
        <v>114353</v>
      </c>
      <c r="G32" s="522">
        <v>1</v>
      </c>
      <c r="H32" s="520">
        <v>7</v>
      </c>
      <c r="I32" s="520">
        <v>0</v>
      </c>
      <c r="J32" s="521">
        <v>3</v>
      </c>
      <c r="K32" s="522">
        <v>20707</v>
      </c>
      <c r="L32" s="531">
        <v>0.61116000000000004</v>
      </c>
    </row>
    <row r="33" spans="2:12" x14ac:dyDescent="0.3">
      <c r="B33" s="530" t="s">
        <v>63</v>
      </c>
      <c r="C33" s="476" t="str">
        <f>VLOOKUP(B33,Sheet2!$A$3:$B$83,2,FALSE)</f>
        <v>Edgecombe</v>
      </c>
      <c r="D33" s="519" t="s">
        <v>6</v>
      </c>
      <c r="E33" s="520">
        <v>1</v>
      </c>
      <c r="F33" s="521">
        <v>52856</v>
      </c>
      <c r="G33" s="522">
        <v>1</v>
      </c>
      <c r="H33" s="520">
        <v>1</v>
      </c>
      <c r="I33" s="520">
        <v>0</v>
      </c>
      <c r="J33" s="521">
        <v>1</v>
      </c>
      <c r="K33" s="522">
        <v>4750</v>
      </c>
      <c r="L33" s="531">
        <v>0.44366</v>
      </c>
    </row>
    <row r="34" spans="2:12" x14ac:dyDescent="0.3">
      <c r="B34" s="530" t="s">
        <v>65</v>
      </c>
      <c r="C34" s="476" t="str">
        <f>VLOOKUP(B34,Sheet2!$A$3:$B$83,2,FALSE)</f>
        <v>Farmville</v>
      </c>
      <c r="D34" s="519" t="s">
        <v>39</v>
      </c>
      <c r="E34" s="520">
        <v>2</v>
      </c>
      <c r="F34" s="521">
        <v>4645</v>
      </c>
      <c r="G34" s="522">
        <v>1</v>
      </c>
      <c r="H34" s="520">
        <v>0</v>
      </c>
      <c r="I34" s="520">
        <v>0</v>
      </c>
      <c r="J34" s="521">
        <v>0</v>
      </c>
      <c r="K34" s="522">
        <v>3068</v>
      </c>
      <c r="L34" s="531">
        <v>2.0163600000000002</v>
      </c>
    </row>
    <row r="35" spans="2:12" x14ac:dyDescent="0.3">
      <c r="B35" s="530" t="s">
        <v>67</v>
      </c>
      <c r="C35" s="476" t="str">
        <f>VLOOKUP(B35,Sheet2!$A$3:$B$83,2,FALSE)</f>
        <v>Fontana</v>
      </c>
      <c r="D35" s="519" t="s">
        <v>9</v>
      </c>
      <c r="E35" s="520">
        <v>1</v>
      </c>
      <c r="F35" s="521">
        <v>93528</v>
      </c>
      <c r="G35" s="522">
        <v>0</v>
      </c>
      <c r="H35" s="520">
        <v>6</v>
      </c>
      <c r="I35" s="520">
        <v>0</v>
      </c>
      <c r="J35" s="521">
        <v>1</v>
      </c>
      <c r="K35" s="522">
        <v>12618</v>
      </c>
      <c r="L35" s="531">
        <v>0.90300000000000002</v>
      </c>
    </row>
    <row r="36" spans="2:12" x14ac:dyDescent="0.3">
      <c r="B36" s="530" t="s">
        <v>69</v>
      </c>
      <c r="C36" s="476" t="str">
        <f>VLOOKUP(B36,Sheet2!$A$3:$B$83,2,FALSE)</f>
        <v>Forsyth</v>
      </c>
      <c r="D36" s="519" t="s">
        <v>6</v>
      </c>
      <c r="E36" s="520">
        <v>2</v>
      </c>
      <c r="F36" s="521">
        <v>372561</v>
      </c>
      <c r="G36" s="522">
        <v>1</v>
      </c>
      <c r="H36" s="520">
        <v>11</v>
      </c>
      <c r="I36" s="520">
        <v>2</v>
      </c>
      <c r="J36" s="521">
        <v>4</v>
      </c>
      <c r="K36" s="522">
        <v>32631</v>
      </c>
      <c r="L36" s="531">
        <v>0.53534999999999999</v>
      </c>
    </row>
    <row r="37" spans="2:12" x14ac:dyDescent="0.3">
      <c r="B37" s="530" t="s">
        <v>71</v>
      </c>
      <c r="C37" s="476" t="str">
        <f>VLOOKUP(B37,Sheet2!$A$3:$B$83,2,FALSE)</f>
        <v>Franklin</v>
      </c>
      <c r="D37" s="519" t="s">
        <v>6</v>
      </c>
      <c r="E37" s="520">
        <v>2</v>
      </c>
      <c r="F37" s="521">
        <v>66514</v>
      </c>
      <c r="G37" s="522">
        <v>1</v>
      </c>
      <c r="H37" s="520">
        <v>3</v>
      </c>
      <c r="I37" s="520">
        <v>1</v>
      </c>
      <c r="J37" s="521">
        <v>0</v>
      </c>
      <c r="K37" s="522">
        <v>9430</v>
      </c>
      <c r="L37" s="531">
        <v>0.24801000000000001</v>
      </c>
    </row>
    <row r="38" spans="2:12" x14ac:dyDescent="0.3">
      <c r="B38" s="530" t="s">
        <v>73</v>
      </c>
      <c r="C38" s="476" t="str">
        <f>VLOOKUP(B38,Sheet2!$A$3:$B$83,2,FALSE)</f>
        <v>Gaston</v>
      </c>
      <c r="D38" s="519" t="s">
        <v>6</v>
      </c>
      <c r="E38" s="520">
        <v>2</v>
      </c>
      <c r="F38" s="521">
        <v>217441</v>
      </c>
      <c r="G38" s="522">
        <v>1</v>
      </c>
      <c r="H38" s="520">
        <v>9</v>
      </c>
      <c r="I38" s="520">
        <v>0</v>
      </c>
      <c r="J38" s="521">
        <v>0</v>
      </c>
      <c r="K38" s="522">
        <v>14196</v>
      </c>
      <c r="L38" s="531">
        <v>0.42416999999999999</v>
      </c>
    </row>
    <row r="39" spans="2:12" x14ac:dyDescent="0.3">
      <c r="B39" s="530" t="s">
        <v>75</v>
      </c>
      <c r="C39" s="476" t="str">
        <f>VLOOKUP(B39,Sheet2!$A$3:$B$83,2,FALSE)</f>
        <v>Washington</v>
      </c>
      <c r="D39" s="519" t="s">
        <v>39</v>
      </c>
      <c r="E39" s="520">
        <v>2</v>
      </c>
      <c r="F39" s="521">
        <v>9436</v>
      </c>
      <c r="G39" s="522">
        <v>1</v>
      </c>
      <c r="H39" s="520">
        <v>0</v>
      </c>
      <c r="I39" s="520">
        <v>0</v>
      </c>
      <c r="J39" s="521">
        <v>0</v>
      </c>
      <c r="K39" s="522">
        <v>2808</v>
      </c>
      <c r="L39" s="531">
        <v>1.27173</v>
      </c>
    </row>
    <row r="40" spans="2:12" x14ac:dyDescent="0.3">
      <c r="B40" s="530" t="s">
        <v>77</v>
      </c>
      <c r="C40" s="476" t="str">
        <f>VLOOKUP(B40,Sheet2!$A$3:$B$83,2,FALSE)</f>
        <v>Granville</v>
      </c>
      <c r="D40" s="519" t="s">
        <v>6</v>
      </c>
      <c r="E40" s="520">
        <v>3</v>
      </c>
      <c r="F40" s="521">
        <v>59975</v>
      </c>
      <c r="G40" s="522">
        <v>1</v>
      </c>
      <c r="H40" s="520">
        <v>3</v>
      </c>
      <c r="I40" s="520">
        <v>0</v>
      </c>
      <c r="J40" s="521">
        <v>3</v>
      </c>
      <c r="K40" s="522">
        <v>7644</v>
      </c>
      <c r="L40" s="531">
        <v>0.52776999999999996</v>
      </c>
    </row>
    <row r="41" spans="2:12" x14ac:dyDescent="0.3">
      <c r="B41" s="530" t="s">
        <v>79</v>
      </c>
      <c r="C41" s="476" t="str">
        <f>VLOOKUP(B41,Sheet2!$A$3:$B$83,2,FALSE)</f>
        <v>Guilford (Greensboro)</v>
      </c>
      <c r="D41" s="519" t="s">
        <v>6</v>
      </c>
      <c r="E41" s="520">
        <v>2</v>
      </c>
      <c r="F41" s="521">
        <v>418709</v>
      </c>
      <c r="G41" s="522">
        <v>1</v>
      </c>
      <c r="H41" s="520">
        <v>7</v>
      </c>
      <c r="I41" s="520">
        <v>0</v>
      </c>
      <c r="J41" s="521">
        <v>0</v>
      </c>
      <c r="K41" s="522">
        <v>27786</v>
      </c>
      <c r="L41" s="531">
        <v>0.42509000000000002</v>
      </c>
    </row>
    <row r="42" spans="2:12" x14ac:dyDescent="0.3">
      <c r="B42" s="530" t="s">
        <v>81</v>
      </c>
      <c r="C42" s="476" t="str">
        <f>VLOOKUP(B42,Sheet2!$A$3:$B$83,2,FALSE)</f>
        <v>Halifax</v>
      </c>
      <c r="D42" s="519" t="s">
        <v>6</v>
      </c>
      <c r="E42" s="520">
        <v>1</v>
      </c>
      <c r="F42" s="521">
        <v>36863</v>
      </c>
      <c r="G42" s="522">
        <v>1</v>
      </c>
      <c r="H42" s="520">
        <v>4</v>
      </c>
      <c r="I42" s="520">
        <v>0</v>
      </c>
      <c r="J42" s="521">
        <v>1</v>
      </c>
      <c r="K42" s="522">
        <v>12398</v>
      </c>
      <c r="L42" s="531">
        <v>0.76253000000000004</v>
      </c>
    </row>
    <row r="43" spans="2:12" x14ac:dyDescent="0.3">
      <c r="B43" s="530" t="s">
        <v>83</v>
      </c>
      <c r="C43" s="476" t="str">
        <f>VLOOKUP(B43,Sheet2!$A$3:$B$83,2,FALSE)</f>
        <v>Harnett</v>
      </c>
      <c r="D43" s="519" t="s">
        <v>6</v>
      </c>
      <c r="E43" s="520">
        <v>2</v>
      </c>
      <c r="F43" s="521">
        <v>130847</v>
      </c>
      <c r="G43" s="522">
        <v>1</v>
      </c>
      <c r="H43" s="520">
        <v>6</v>
      </c>
      <c r="I43" s="520">
        <v>0</v>
      </c>
      <c r="J43" s="521">
        <v>1</v>
      </c>
      <c r="K43" s="522">
        <v>13174</v>
      </c>
      <c r="L43" s="531">
        <v>0.25024999999999997</v>
      </c>
    </row>
    <row r="44" spans="2:12" x14ac:dyDescent="0.3">
      <c r="B44" s="530" t="s">
        <v>85</v>
      </c>
      <c r="C44" s="476" t="str">
        <f>VLOOKUP(B44,Sheet2!$A$3:$B$83,2,FALSE)</f>
        <v>Nashville</v>
      </c>
      <c r="D44" s="519" t="s">
        <v>39</v>
      </c>
      <c r="E44" s="520">
        <v>2</v>
      </c>
      <c r="F44" s="521">
        <v>5222</v>
      </c>
      <c r="G44" s="522">
        <v>1</v>
      </c>
      <c r="H44" s="520">
        <v>0</v>
      </c>
      <c r="I44" s="520">
        <v>0</v>
      </c>
      <c r="J44" s="521">
        <v>0</v>
      </c>
      <c r="K44" s="522">
        <v>2477</v>
      </c>
      <c r="L44" s="531">
        <v>1.14899</v>
      </c>
    </row>
    <row r="45" spans="2:12" x14ac:dyDescent="0.3">
      <c r="B45" s="530" t="s">
        <v>87</v>
      </c>
      <c r="C45" s="476" t="str">
        <f>VLOOKUP(B45,Sheet2!$A$3:$B$83,2,FALSE)</f>
        <v>Haywood</v>
      </c>
      <c r="D45" s="519" t="s">
        <v>6</v>
      </c>
      <c r="E45" s="520">
        <v>3</v>
      </c>
      <c r="F45" s="521">
        <v>62277</v>
      </c>
      <c r="G45" s="522">
        <v>1</v>
      </c>
      <c r="H45" s="520">
        <v>3</v>
      </c>
      <c r="I45" s="520">
        <v>0</v>
      </c>
      <c r="J45" s="521">
        <v>1</v>
      </c>
      <c r="K45" s="522">
        <v>7150</v>
      </c>
      <c r="L45" s="531">
        <v>0.55120999999999998</v>
      </c>
    </row>
    <row r="46" spans="2:12" x14ac:dyDescent="0.3">
      <c r="B46" s="530" t="s">
        <v>89</v>
      </c>
      <c r="C46" s="476" t="str">
        <f>VLOOKUP(B46,Sheet2!$A$3:$B$83,2,FALSE)</f>
        <v>Henderson</v>
      </c>
      <c r="D46" s="519" t="s">
        <v>6</v>
      </c>
      <c r="E46" s="520">
        <v>3</v>
      </c>
      <c r="F46" s="521">
        <v>116173</v>
      </c>
      <c r="G46" s="522">
        <v>1</v>
      </c>
      <c r="H46" s="520">
        <v>5</v>
      </c>
      <c r="I46" s="520">
        <v>0</v>
      </c>
      <c r="J46" s="521">
        <v>0</v>
      </c>
      <c r="K46" s="522">
        <v>13600</v>
      </c>
      <c r="L46" s="531">
        <v>0.53188000000000002</v>
      </c>
    </row>
    <row r="47" spans="2:12" x14ac:dyDescent="0.3">
      <c r="B47" s="530" t="s">
        <v>91</v>
      </c>
      <c r="C47" s="476" t="str">
        <f>VLOOKUP(B47,Sheet2!$A$3:$B$83,2,FALSE)</f>
        <v>Hickory</v>
      </c>
      <c r="D47" s="519" t="s">
        <v>39</v>
      </c>
      <c r="E47" s="520">
        <v>2</v>
      </c>
      <c r="F47" s="521">
        <v>40650</v>
      </c>
      <c r="G47" s="522">
        <v>1</v>
      </c>
      <c r="H47" s="520">
        <v>1</v>
      </c>
      <c r="I47" s="520">
        <v>0</v>
      </c>
      <c r="J47" s="521">
        <v>2</v>
      </c>
      <c r="K47" s="522">
        <v>6656</v>
      </c>
      <c r="L47" s="531">
        <v>1.10209</v>
      </c>
    </row>
    <row r="48" spans="2:12" x14ac:dyDescent="0.3">
      <c r="B48" s="530" t="s">
        <v>93</v>
      </c>
      <c r="C48" s="476" t="str">
        <f>VLOOKUP(B48,Sheet2!$A$3:$B$83,2,FALSE)</f>
        <v>High Point</v>
      </c>
      <c r="D48" s="519" t="s">
        <v>39</v>
      </c>
      <c r="E48" s="520">
        <v>2</v>
      </c>
      <c r="F48" s="521">
        <v>111472</v>
      </c>
      <c r="G48" s="522">
        <v>1</v>
      </c>
      <c r="H48" s="520">
        <v>0</v>
      </c>
      <c r="I48" s="520">
        <v>1</v>
      </c>
      <c r="J48" s="521">
        <v>1</v>
      </c>
      <c r="K48" s="522">
        <v>3547</v>
      </c>
      <c r="L48" s="531">
        <v>0.74853000000000003</v>
      </c>
    </row>
    <row r="49" spans="2:12" x14ac:dyDescent="0.3">
      <c r="B49" s="530" t="s">
        <v>95</v>
      </c>
      <c r="C49" s="476" t="str">
        <f>VLOOKUP(B49,Sheet2!$A$3:$B$83,2,FALSE)</f>
        <v>Clayton</v>
      </c>
      <c r="D49" s="519" t="s">
        <v>39</v>
      </c>
      <c r="E49" s="520">
        <v>3</v>
      </c>
      <c r="F49" s="521">
        <v>20112</v>
      </c>
      <c r="G49" s="522">
        <v>1</v>
      </c>
      <c r="H49" s="520">
        <v>0</v>
      </c>
      <c r="I49" s="520">
        <v>0</v>
      </c>
      <c r="J49" s="521">
        <v>0</v>
      </c>
      <c r="K49" s="522">
        <v>2703</v>
      </c>
      <c r="L49" s="531">
        <v>0.45744000000000001</v>
      </c>
    </row>
    <row r="50" spans="2:12" x14ac:dyDescent="0.3">
      <c r="B50" s="530" t="s">
        <v>97</v>
      </c>
      <c r="C50" s="476" t="str">
        <f>VLOOKUP(B50,Sheet2!$A$3:$B$83,2,FALSE)</f>
        <v>Iredell</v>
      </c>
      <c r="D50" s="519" t="s">
        <v>6</v>
      </c>
      <c r="E50" s="520">
        <v>3</v>
      </c>
      <c r="F50" s="521">
        <v>136554</v>
      </c>
      <c r="G50" s="522">
        <v>1</v>
      </c>
      <c r="H50" s="520">
        <v>2</v>
      </c>
      <c r="I50" s="520">
        <v>0</v>
      </c>
      <c r="J50" s="521">
        <v>0</v>
      </c>
      <c r="K50" s="522">
        <v>9048</v>
      </c>
      <c r="L50" s="531">
        <v>0.46867999999999999</v>
      </c>
    </row>
    <row r="51" spans="2:12" x14ac:dyDescent="0.3">
      <c r="B51" s="530" t="s">
        <v>99</v>
      </c>
      <c r="C51" s="476" t="str">
        <f>VLOOKUP(B51,Sheet2!$A$3:$B$83,2,FALSE)</f>
        <v>Kings Mountain</v>
      </c>
      <c r="D51" s="519" t="s">
        <v>39</v>
      </c>
      <c r="E51" s="520">
        <v>2</v>
      </c>
      <c r="F51" s="521">
        <v>10742</v>
      </c>
      <c r="G51" s="522">
        <v>1</v>
      </c>
      <c r="H51" s="520">
        <v>0</v>
      </c>
      <c r="I51" s="520">
        <v>0</v>
      </c>
      <c r="J51" s="521">
        <v>1</v>
      </c>
      <c r="K51" s="522">
        <v>2704</v>
      </c>
      <c r="L51" s="531">
        <v>1.25275</v>
      </c>
    </row>
    <row r="52" spans="2:12" x14ac:dyDescent="0.3">
      <c r="B52" s="530" t="s">
        <v>101</v>
      </c>
      <c r="C52" s="476" t="str">
        <f>VLOOKUP(B52,Sheet2!$A$3:$B$83,2,FALSE)</f>
        <v>Lee</v>
      </c>
      <c r="D52" s="519" t="s">
        <v>6</v>
      </c>
      <c r="E52" s="520">
        <v>2</v>
      </c>
      <c r="F52" s="521">
        <v>59337</v>
      </c>
      <c r="G52" s="522">
        <v>1</v>
      </c>
      <c r="H52" s="520">
        <v>1</v>
      </c>
      <c r="I52" s="520">
        <v>0</v>
      </c>
      <c r="J52" s="521">
        <v>2</v>
      </c>
      <c r="K52" s="522">
        <v>3838</v>
      </c>
      <c r="L52" s="531">
        <v>0.32995000000000002</v>
      </c>
    </row>
    <row r="53" spans="2:12" x14ac:dyDescent="0.3">
      <c r="B53" s="530" t="s">
        <v>103</v>
      </c>
      <c r="C53" s="476" t="str">
        <f>VLOOKUP(B53,Sheet2!$A$3:$B$83,2,FALSE)</f>
        <v>Lincoln</v>
      </c>
      <c r="D53" s="519" t="s">
        <v>6</v>
      </c>
      <c r="E53" s="520">
        <v>3</v>
      </c>
      <c r="F53" s="521">
        <v>83251</v>
      </c>
      <c r="G53" s="522">
        <v>1</v>
      </c>
      <c r="H53" s="520">
        <v>2</v>
      </c>
      <c r="I53" s="520">
        <v>0</v>
      </c>
      <c r="J53" s="521">
        <v>1</v>
      </c>
      <c r="K53" s="522">
        <v>7508</v>
      </c>
      <c r="L53" s="531">
        <v>0.29883999999999999</v>
      </c>
    </row>
    <row r="54" spans="2:12" x14ac:dyDescent="0.3">
      <c r="B54" s="530" t="s">
        <v>105</v>
      </c>
      <c r="C54" s="476" t="str">
        <f>VLOOKUP(B54,Sheet2!$A$3:$B$83,2,FALSE)</f>
        <v>Madison</v>
      </c>
      <c r="D54" s="519" t="s">
        <v>6</v>
      </c>
      <c r="E54" s="520">
        <v>2</v>
      </c>
      <c r="F54" s="521">
        <v>22240</v>
      </c>
      <c r="G54" s="522">
        <v>1</v>
      </c>
      <c r="H54" s="520">
        <v>2</v>
      </c>
      <c r="I54" s="520">
        <v>0</v>
      </c>
      <c r="J54" s="521">
        <v>0</v>
      </c>
      <c r="K54" s="522">
        <v>7352</v>
      </c>
      <c r="L54" s="531">
        <v>0.96947000000000005</v>
      </c>
    </row>
    <row r="55" spans="2:12" x14ac:dyDescent="0.3">
      <c r="B55" s="530" t="s">
        <v>107</v>
      </c>
      <c r="C55" s="476" t="str">
        <f>VLOOKUP(B55,Sheet2!$A$3:$B$83,2,FALSE)</f>
        <v>McDowell</v>
      </c>
      <c r="D55" s="519" t="s">
        <v>6</v>
      </c>
      <c r="E55" s="520">
        <v>1</v>
      </c>
      <c r="F55" s="521">
        <v>45716</v>
      </c>
      <c r="G55" s="522">
        <v>1</v>
      </c>
      <c r="H55" s="520">
        <v>1</v>
      </c>
      <c r="I55" s="520">
        <v>0</v>
      </c>
      <c r="J55" s="521">
        <v>0</v>
      </c>
      <c r="K55" s="522">
        <v>4186</v>
      </c>
      <c r="L55" s="531">
        <v>0.48758000000000001</v>
      </c>
    </row>
    <row r="56" spans="2:12" x14ac:dyDescent="0.3">
      <c r="B56" s="530" t="s">
        <v>109</v>
      </c>
      <c r="C56" s="476" t="str">
        <f>VLOOKUP(B56,Sheet2!$A$3:$B$83,2,FALSE)</f>
        <v>Mooresville</v>
      </c>
      <c r="D56" s="519" t="s">
        <v>39</v>
      </c>
      <c r="E56" s="520">
        <v>3</v>
      </c>
      <c r="F56" s="521">
        <v>40009</v>
      </c>
      <c r="G56" s="522">
        <v>1</v>
      </c>
      <c r="H56" s="520">
        <v>0</v>
      </c>
      <c r="I56" s="520">
        <v>0</v>
      </c>
      <c r="J56" s="521">
        <v>1</v>
      </c>
      <c r="K56" s="522">
        <v>3062</v>
      </c>
      <c r="L56" s="531">
        <v>0.84980999999999995</v>
      </c>
    </row>
    <row r="57" spans="2:12" x14ac:dyDescent="0.3">
      <c r="B57" s="530" t="s">
        <v>111</v>
      </c>
      <c r="C57" s="476" t="str">
        <f>VLOOKUP(B57,Sheet2!$A$3:$B$83,2,FALSE)</f>
        <v>Nantahala</v>
      </c>
      <c r="D57" s="519" t="s">
        <v>9</v>
      </c>
      <c r="E57" s="520">
        <v>2</v>
      </c>
      <c r="F57" s="521">
        <v>49541</v>
      </c>
      <c r="G57" s="522">
        <v>0</v>
      </c>
      <c r="H57" s="520">
        <v>5</v>
      </c>
      <c r="I57" s="520">
        <v>1</v>
      </c>
      <c r="J57" s="521">
        <v>0</v>
      </c>
      <c r="K57" s="522">
        <v>11934</v>
      </c>
      <c r="L57" s="531">
        <v>0.76437999999999995</v>
      </c>
    </row>
    <row r="58" spans="2:12" x14ac:dyDescent="0.3">
      <c r="B58" s="530" t="s">
        <v>113</v>
      </c>
      <c r="C58" s="476" t="str">
        <f>VLOOKUP(B58,Sheet2!$A$3:$B$83,2,FALSE)</f>
        <v>Neuse</v>
      </c>
      <c r="D58" s="519" t="s">
        <v>9</v>
      </c>
      <c r="E58" s="520">
        <v>1</v>
      </c>
      <c r="F58" s="521">
        <v>89355</v>
      </c>
      <c r="G58" s="522">
        <v>1</v>
      </c>
      <c r="H58" s="520">
        <v>7</v>
      </c>
      <c r="I58" s="520">
        <v>0</v>
      </c>
      <c r="J58" s="521">
        <v>4</v>
      </c>
      <c r="K58" s="522">
        <v>17368</v>
      </c>
      <c r="L58" s="531">
        <v>0.68201999999999996</v>
      </c>
    </row>
    <row r="59" spans="2:12" x14ac:dyDescent="0.3">
      <c r="B59" s="530" t="s">
        <v>115</v>
      </c>
      <c r="C59" s="476" t="str">
        <f>VLOOKUP(B59,Sheet2!$A$3:$B$83,2,FALSE)</f>
        <v>New Hanover</v>
      </c>
      <c r="D59" s="519" t="s">
        <v>6</v>
      </c>
      <c r="E59" s="520">
        <v>3</v>
      </c>
      <c r="F59" s="521">
        <v>227261</v>
      </c>
      <c r="G59" s="522">
        <v>1</v>
      </c>
      <c r="H59" s="520">
        <v>3</v>
      </c>
      <c r="I59" s="520">
        <v>0</v>
      </c>
      <c r="J59" s="521">
        <v>1</v>
      </c>
      <c r="K59" s="522">
        <v>11856</v>
      </c>
      <c r="L59" s="531">
        <v>0.53985000000000005</v>
      </c>
    </row>
    <row r="60" spans="2:12" x14ac:dyDescent="0.3">
      <c r="B60" s="530" t="s">
        <v>117</v>
      </c>
      <c r="C60" s="476" t="str">
        <f>VLOOKUP(B60,Sheet2!$A$3:$B$83,2,FALSE)</f>
        <v>Northwestern</v>
      </c>
      <c r="D60" s="519" t="s">
        <v>9</v>
      </c>
      <c r="E60" s="520">
        <v>2</v>
      </c>
      <c r="F60" s="521">
        <v>168491</v>
      </c>
      <c r="G60" s="522">
        <v>0</v>
      </c>
      <c r="H60" s="520">
        <v>13</v>
      </c>
      <c r="I60" s="520">
        <v>1</v>
      </c>
      <c r="J60" s="521">
        <v>0</v>
      </c>
      <c r="K60" s="522">
        <v>33362</v>
      </c>
      <c r="L60" s="531">
        <v>0.58238999999999996</v>
      </c>
    </row>
    <row r="61" spans="2:12" x14ac:dyDescent="0.3">
      <c r="B61" s="530" t="s">
        <v>119</v>
      </c>
      <c r="C61" s="476" t="str">
        <f>VLOOKUP(B61,Sheet2!$A$3:$B$83,2,FALSE)</f>
        <v>Onslow</v>
      </c>
      <c r="D61" s="519" t="s">
        <v>6</v>
      </c>
      <c r="E61" s="520">
        <v>2</v>
      </c>
      <c r="F61" s="521">
        <v>195621</v>
      </c>
      <c r="G61" s="522">
        <v>1</v>
      </c>
      <c r="H61" s="520">
        <v>3</v>
      </c>
      <c r="I61" s="520">
        <v>0</v>
      </c>
      <c r="J61" s="521">
        <v>0</v>
      </c>
      <c r="K61" s="522">
        <v>11125</v>
      </c>
      <c r="L61" s="531">
        <v>0.17449999999999999</v>
      </c>
    </row>
    <row r="62" spans="2:12" x14ac:dyDescent="0.3">
      <c r="B62" s="530" t="s">
        <v>121</v>
      </c>
      <c r="C62" s="476" t="str">
        <f>VLOOKUP(B62,Sheet2!$A$3:$B$83,2,FALSE)</f>
        <v>Orange</v>
      </c>
      <c r="D62" s="519" t="s">
        <v>6</v>
      </c>
      <c r="E62" s="520">
        <v>3</v>
      </c>
      <c r="F62" s="521">
        <v>85662</v>
      </c>
      <c r="G62" s="522">
        <v>1</v>
      </c>
      <c r="H62" s="520">
        <v>2</v>
      </c>
      <c r="I62" s="520">
        <v>0</v>
      </c>
      <c r="J62" s="521">
        <v>0</v>
      </c>
      <c r="K62" s="522">
        <v>6916</v>
      </c>
      <c r="L62" s="531">
        <v>0.36842000000000003</v>
      </c>
    </row>
    <row r="63" spans="2:12" x14ac:dyDescent="0.3">
      <c r="B63" s="530" t="s">
        <v>124</v>
      </c>
      <c r="C63" s="476" t="str">
        <f>VLOOKUP(B63,Sheet2!$A$3:$B$83,2,FALSE)</f>
        <v>Pender</v>
      </c>
      <c r="D63" s="519" t="s">
        <v>6</v>
      </c>
      <c r="E63" s="520">
        <v>3</v>
      </c>
      <c r="F63" s="521">
        <v>60999</v>
      </c>
      <c r="G63" s="522">
        <v>1</v>
      </c>
      <c r="H63" s="520">
        <v>1</v>
      </c>
      <c r="I63" s="520">
        <v>0</v>
      </c>
      <c r="J63" s="521">
        <v>0</v>
      </c>
      <c r="K63" s="522">
        <v>4556</v>
      </c>
      <c r="L63" s="531">
        <v>0.34427000000000002</v>
      </c>
    </row>
    <row r="64" spans="2:12" x14ac:dyDescent="0.3">
      <c r="B64" s="530" t="s">
        <v>126</v>
      </c>
      <c r="C64" s="476" t="str">
        <f>VLOOKUP(B64,Sheet2!$A$3:$B$83,2,FALSE)</f>
        <v>Vance (Perry)</v>
      </c>
      <c r="D64" s="519" t="s">
        <v>6</v>
      </c>
      <c r="E64" s="520">
        <v>1</v>
      </c>
      <c r="F64" s="521">
        <v>44862</v>
      </c>
      <c r="G64" s="522">
        <v>1</v>
      </c>
      <c r="H64" s="520">
        <v>0</v>
      </c>
      <c r="I64" s="520">
        <v>0</v>
      </c>
      <c r="J64" s="521">
        <v>0</v>
      </c>
      <c r="K64" s="522">
        <v>2500</v>
      </c>
      <c r="L64" s="531">
        <v>0.84704000000000002</v>
      </c>
    </row>
    <row r="65" spans="2:12" x14ac:dyDescent="0.3">
      <c r="B65" s="530" t="s">
        <v>129</v>
      </c>
      <c r="C65" s="476" t="str">
        <f>VLOOKUP(B65,Sheet2!$A$3:$B$83,2,FALSE)</f>
        <v>Person</v>
      </c>
      <c r="D65" s="519" t="s">
        <v>6</v>
      </c>
      <c r="E65" s="520">
        <v>1</v>
      </c>
      <c r="F65" s="521">
        <v>39868</v>
      </c>
      <c r="G65" s="522">
        <v>1</v>
      </c>
      <c r="H65" s="520">
        <v>0</v>
      </c>
      <c r="I65" s="520">
        <v>0</v>
      </c>
      <c r="J65" s="521">
        <v>1</v>
      </c>
      <c r="K65" s="522">
        <v>3020</v>
      </c>
      <c r="L65" s="531">
        <v>0.31855</v>
      </c>
    </row>
    <row r="66" spans="2:12" x14ac:dyDescent="0.3">
      <c r="B66" s="530" t="s">
        <v>131</v>
      </c>
      <c r="C66" s="476" t="str">
        <f>VLOOKUP(B66,Sheet2!$A$3:$B$83,2,FALSE)</f>
        <v>Pettigrew</v>
      </c>
      <c r="D66" s="519" t="s">
        <v>9</v>
      </c>
      <c r="E66" s="520">
        <v>1</v>
      </c>
      <c r="F66" s="521">
        <v>44325</v>
      </c>
      <c r="G66" s="522">
        <v>0</v>
      </c>
      <c r="H66" s="520">
        <v>4</v>
      </c>
      <c r="I66" s="520">
        <v>0</v>
      </c>
      <c r="J66" s="521">
        <v>1</v>
      </c>
      <c r="K66" s="522">
        <v>9334</v>
      </c>
      <c r="L66" s="531">
        <v>0.71379999999999999</v>
      </c>
    </row>
    <row r="67" spans="2:12" x14ac:dyDescent="0.3">
      <c r="B67" s="530" t="s">
        <v>133</v>
      </c>
      <c r="C67" s="476" t="str">
        <f>VLOOKUP(B67,Sheet2!$A$3:$B$83,2,FALSE)</f>
        <v>Polk</v>
      </c>
      <c r="D67" s="519" t="s">
        <v>6</v>
      </c>
      <c r="E67" s="520">
        <v>2</v>
      </c>
      <c r="F67" s="521">
        <v>21154</v>
      </c>
      <c r="G67" s="522">
        <v>1</v>
      </c>
      <c r="H67" s="520">
        <v>1</v>
      </c>
      <c r="I67" s="520">
        <v>0</v>
      </c>
      <c r="J67" s="521">
        <v>1</v>
      </c>
      <c r="K67" s="522">
        <v>5350</v>
      </c>
      <c r="L67" s="531">
        <v>1.1520300000000001</v>
      </c>
    </row>
    <row r="68" spans="2:12" x14ac:dyDescent="0.3">
      <c r="B68" s="530" t="s">
        <v>135</v>
      </c>
      <c r="C68" s="476" t="str">
        <f>VLOOKUP(B68,Sheet2!$A$3:$B$83,2,FALSE)</f>
        <v>Johnston</v>
      </c>
      <c r="D68" s="519" t="s">
        <v>6</v>
      </c>
      <c r="E68" s="520">
        <v>3</v>
      </c>
      <c r="F68" s="521">
        <v>174593</v>
      </c>
      <c r="G68" s="522">
        <v>1</v>
      </c>
      <c r="H68" s="520">
        <v>5</v>
      </c>
      <c r="I68" s="520">
        <v>0</v>
      </c>
      <c r="J68" s="521">
        <v>1</v>
      </c>
      <c r="K68" s="522">
        <v>12558</v>
      </c>
      <c r="L68" s="531">
        <v>0.30714999999999998</v>
      </c>
    </row>
    <row r="69" spans="2:12" x14ac:dyDescent="0.3">
      <c r="B69" s="530" t="s">
        <v>137</v>
      </c>
      <c r="C69" s="476" t="str">
        <f>VLOOKUP(B69,Sheet2!$A$3:$B$83,2,FALSE)</f>
        <v>Randolph</v>
      </c>
      <c r="D69" s="519" t="s">
        <v>6</v>
      </c>
      <c r="E69" s="520">
        <v>2</v>
      </c>
      <c r="F69" s="521">
        <v>144664</v>
      </c>
      <c r="G69" s="522">
        <v>1</v>
      </c>
      <c r="H69" s="520">
        <v>6</v>
      </c>
      <c r="I69" s="520">
        <v>0</v>
      </c>
      <c r="J69" s="521">
        <v>3</v>
      </c>
      <c r="K69" s="522">
        <v>16822</v>
      </c>
      <c r="L69" s="531">
        <v>0.46115</v>
      </c>
    </row>
    <row r="70" spans="2:12" x14ac:dyDescent="0.3">
      <c r="B70" s="530" t="s">
        <v>139</v>
      </c>
      <c r="C70" s="476" t="str">
        <f>VLOOKUP(B70,Sheet2!$A$3:$B$83,2,FALSE)</f>
        <v>Roanoke Rapids</v>
      </c>
      <c r="D70" s="519" t="s">
        <v>39</v>
      </c>
      <c r="E70" s="520">
        <v>1</v>
      </c>
      <c r="F70" s="521">
        <v>14952</v>
      </c>
      <c r="G70" s="522">
        <v>1</v>
      </c>
      <c r="H70" s="520">
        <v>0</v>
      </c>
      <c r="I70" s="520">
        <v>0</v>
      </c>
      <c r="J70" s="521">
        <v>0</v>
      </c>
      <c r="K70" s="522">
        <v>2313</v>
      </c>
      <c r="L70" s="531">
        <v>0.50495000000000001</v>
      </c>
    </row>
    <row r="71" spans="2:12" x14ac:dyDescent="0.3">
      <c r="B71" s="530" t="s">
        <v>141</v>
      </c>
      <c r="C71" s="476" t="str">
        <f>VLOOKUP(B71,Sheet2!$A$3:$B$83,2,FALSE)</f>
        <v>Robeson</v>
      </c>
      <c r="D71" s="519" t="s">
        <v>6</v>
      </c>
      <c r="E71" s="520">
        <v>1</v>
      </c>
      <c r="F71" s="521">
        <v>132020</v>
      </c>
      <c r="G71" s="522">
        <v>1</v>
      </c>
      <c r="H71" s="520">
        <v>6</v>
      </c>
      <c r="I71" s="520">
        <v>0</v>
      </c>
      <c r="J71" s="521">
        <v>2</v>
      </c>
      <c r="K71" s="522">
        <v>11766</v>
      </c>
      <c r="L71" s="531">
        <v>0.28887000000000002</v>
      </c>
    </row>
    <row r="72" spans="2:12" x14ac:dyDescent="0.3">
      <c r="B72" s="530" t="s">
        <v>143</v>
      </c>
      <c r="C72" s="476" t="str">
        <f>VLOOKUP(B72,Sheet2!$A$3:$B$83,2,FALSE)</f>
        <v>Rockingham</v>
      </c>
      <c r="D72" s="519" t="s">
        <v>6</v>
      </c>
      <c r="E72" s="520">
        <v>2</v>
      </c>
      <c r="F72" s="521">
        <v>91790</v>
      </c>
      <c r="G72" s="522">
        <v>0</v>
      </c>
      <c r="H72" s="520">
        <v>4</v>
      </c>
      <c r="I72" s="520">
        <v>1</v>
      </c>
      <c r="J72" s="521">
        <v>1</v>
      </c>
      <c r="K72" s="522">
        <v>12324</v>
      </c>
      <c r="L72" s="531">
        <v>0.54134000000000004</v>
      </c>
    </row>
    <row r="73" spans="2:12" x14ac:dyDescent="0.3">
      <c r="B73" s="530" t="s">
        <v>145</v>
      </c>
      <c r="C73" s="476" t="str">
        <f>VLOOKUP(B73,Sheet2!$A$3:$B$83,2,FALSE)</f>
        <v>Rowan</v>
      </c>
      <c r="D73" s="519" t="s">
        <v>6</v>
      </c>
      <c r="E73" s="520">
        <v>2</v>
      </c>
      <c r="F73" s="521">
        <v>141917</v>
      </c>
      <c r="G73" s="522">
        <v>1</v>
      </c>
      <c r="H73" s="520">
        <v>2</v>
      </c>
      <c r="I73" s="520">
        <v>1</v>
      </c>
      <c r="J73" s="521">
        <v>1</v>
      </c>
      <c r="K73" s="522">
        <v>9564</v>
      </c>
      <c r="L73" s="531">
        <v>0.54608999999999996</v>
      </c>
    </row>
    <row r="74" spans="2:12" x14ac:dyDescent="0.3">
      <c r="B74" s="530" t="s">
        <v>147</v>
      </c>
      <c r="C74" s="476" t="str">
        <f>VLOOKUP(B74,Sheet2!$A$3:$B$83,2,FALSE)</f>
        <v>Rutherford</v>
      </c>
      <c r="D74" s="519" t="s">
        <v>6</v>
      </c>
      <c r="E74" s="520">
        <v>2</v>
      </c>
      <c r="F74" s="521">
        <v>67796</v>
      </c>
      <c r="G74" s="522">
        <v>1</v>
      </c>
      <c r="H74" s="520">
        <v>2</v>
      </c>
      <c r="I74" s="520">
        <v>0</v>
      </c>
      <c r="J74" s="521">
        <v>1</v>
      </c>
      <c r="K74" s="522">
        <v>6838</v>
      </c>
      <c r="L74" s="531">
        <v>0.22539999999999999</v>
      </c>
    </row>
    <row r="75" spans="2:12" x14ac:dyDescent="0.3">
      <c r="B75" s="530" t="s">
        <v>149</v>
      </c>
      <c r="C75" s="476" t="str">
        <f>VLOOKUP(B75,Sheet2!$A$3:$B$83,2,FALSE)</f>
        <v>Sampson</v>
      </c>
      <c r="D75" s="519" t="s">
        <v>6</v>
      </c>
      <c r="E75" s="520">
        <v>2</v>
      </c>
      <c r="F75" s="521">
        <v>63143</v>
      </c>
      <c r="G75" s="522">
        <v>1</v>
      </c>
      <c r="H75" s="520">
        <v>3</v>
      </c>
      <c r="I75" s="520">
        <v>0</v>
      </c>
      <c r="J75" s="521">
        <v>2</v>
      </c>
      <c r="K75" s="522">
        <v>6656</v>
      </c>
      <c r="L75" s="531">
        <v>0.25846000000000002</v>
      </c>
    </row>
    <row r="76" spans="2:12" x14ac:dyDescent="0.3">
      <c r="B76" s="530" t="s">
        <v>152</v>
      </c>
      <c r="C76" s="476" t="str">
        <f>VLOOKUP(B76,Sheet2!$A$3:$B$83,2,FALSE)</f>
        <v>Sandhill</v>
      </c>
      <c r="D76" s="519" t="s">
        <v>9</v>
      </c>
      <c r="E76" s="520">
        <v>2</v>
      </c>
      <c r="F76" s="521">
        <v>235345</v>
      </c>
      <c r="G76" s="522">
        <v>0</v>
      </c>
      <c r="H76" s="520">
        <v>15</v>
      </c>
      <c r="I76" s="520">
        <v>2</v>
      </c>
      <c r="J76" s="521">
        <v>1</v>
      </c>
      <c r="K76" s="522">
        <v>27776</v>
      </c>
      <c r="L76" s="531">
        <v>0.40801999999999999</v>
      </c>
    </row>
    <row r="77" spans="2:12" x14ac:dyDescent="0.3">
      <c r="B77" s="530" t="s">
        <v>154</v>
      </c>
      <c r="C77" s="476" t="str">
        <f>VLOOKUP(B77,Sheet2!$A$3:$B$83,2,FALSE)</f>
        <v>Scotland</v>
      </c>
      <c r="D77" s="519" t="s">
        <v>6</v>
      </c>
      <c r="E77" s="520">
        <v>1</v>
      </c>
      <c r="F77" s="521">
        <v>35686</v>
      </c>
      <c r="G77" s="522">
        <v>1</v>
      </c>
      <c r="H77" s="520">
        <v>0</v>
      </c>
      <c r="I77" s="520">
        <v>1</v>
      </c>
      <c r="J77" s="521">
        <v>0</v>
      </c>
      <c r="K77" s="522">
        <v>2754</v>
      </c>
      <c r="L77" s="531">
        <v>0.23538999999999999</v>
      </c>
    </row>
    <row r="78" spans="2:12" x14ac:dyDescent="0.3">
      <c r="B78" s="530" t="s">
        <v>156</v>
      </c>
      <c r="C78" s="476" t="str">
        <f>VLOOKUP(B78,Sheet2!$A$3:$B$83,2,FALSE)</f>
        <v>Pitt (Sheppard)</v>
      </c>
      <c r="D78" s="519" t="s">
        <v>6</v>
      </c>
      <c r="E78" s="520">
        <v>2</v>
      </c>
      <c r="F78" s="521">
        <v>171779</v>
      </c>
      <c r="G78" s="522">
        <v>1</v>
      </c>
      <c r="H78" s="520">
        <v>4</v>
      </c>
      <c r="I78" s="520">
        <v>1</v>
      </c>
      <c r="J78" s="521">
        <v>1</v>
      </c>
      <c r="K78" s="522">
        <v>14352</v>
      </c>
      <c r="L78" s="531">
        <v>0.48637999999999998</v>
      </c>
    </row>
    <row r="79" spans="2:12" x14ac:dyDescent="0.3">
      <c r="B79" s="530" t="s">
        <v>158</v>
      </c>
      <c r="C79" s="476" t="str">
        <f>VLOOKUP(B79,Sheet2!$A$3:$B$83,2,FALSE)</f>
        <v>Southern Pines</v>
      </c>
      <c r="D79" s="519" t="s">
        <v>39</v>
      </c>
      <c r="E79" s="520">
        <v>3</v>
      </c>
      <c r="F79" s="521">
        <v>13978</v>
      </c>
      <c r="G79" s="522">
        <v>1</v>
      </c>
      <c r="H79" s="520">
        <v>0</v>
      </c>
      <c r="I79" s="520">
        <v>0</v>
      </c>
      <c r="J79" s="521">
        <v>0</v>
      </c>
      <c r="K79" s="522">
        <v>2756</v>
      </c>
      <c r="L79" s="531">
        <v>1.0552299999999999</v>
      </c>
    </row>
    <row r="80" spans="2:12" x14ac:dyDescent="0.3">
      <c r="B80" s="530" t="s">
        <v>160</v>
      </c>
      <c r="C80" s="476" t="str">
        <f>VLOOKUP(B80,Sheet2!$A$3:$B$83,2,FALSE)</f>
        <v>Stanly</v>
      </c>
      <c r="D80" s="519" t="s">
        <v>6</v>
      </c>
      <c r="E80" s="520">
        <v>2</v>
      </c>
      <c r="F80" s="521">
        <v>62443</v>
      </c>
      <c r="G80" s="522">
        <v>1</v>
      </c>
      <c r="H80" s="520">
        <v>5</v>
      </c>
      <c r="I80" s="520">
        <v>0</v>
      </c>
      <c r="J80" s="521">
        <v>1</v>
      </c>
      <c r="K80" s="522">
        <v>8064</v>
      </c>
      <c r="L80" s="531">
        <v>0.45057000000000003</v>
      </c>
    </row>
    <row r="81" spans="2:12" x14ac:dyDescent="0.3">
      <c r="B81" s="530" t="s">
        <v>162</v>
      </c>
      <c r="C81" s="476" t="str">
        <f>VLOOKUP(B81,Sheet2!$A$3:$B$83,2,FALSE)</f>
        <v>Transylvania</v>
      </c>
      <c r="D81" s="519" t="s">
        <v>6</v>
      </c>
      <c r="E81" s="520">
        <v>2</v>
      </c>
      <c r="F81" s="521">
        <v>34464</v>
      </c>
      <c r="G81" s="522">
        <v>1</v>
      </c>
      <c r="H81" s="520">
        <v>0</v>
      </c>
      <c r="I81" s="520">
        <v>1</v>
      </c>
      <c r="J81" s="521">
        <v>0</v>
      </c>
      <c r="K81" s="522">
        <v>3440</v>
      </c>
      <c r="L81" s="531">
        <v>1.0148600000000001</v>
      </c>
    </row>
    <row r="82" spans="2:12" x14ac:dyDescent="0.3">
      <c r="B82" s="530" t="s">
        <v>164</v>
      </c>
      <c r="C82" s="476" t="str">
        <f>VLOOKUP(B82,Sheet2!$A$3:$B$83,2,FALSE)</f>
        <v>Union</v>
      </c>
      <c r="D82" s="519" t="s">
        <v>6</v>
      </c>
      <c r="E82" s="520">
        <v>3</v>
      </c>
      <c r="F82" s="521">
        <v>228171</v>
      </c>
      <c r="G82" s="522">
        <v>1</v>
      </c>
      <c r="H82" s="520">
        <v>3</v>
      </c>
      <c r="I82" s="520">
        <v>0</v>
      </c>
      <c r="J82" s="521">
        <v>0</v>
      </c>
      <c r="K82" s="522">
        <v>10629</v>
      </c>
      <c r="L82" s="531">
        <v>0.28991</v>
      </c>
    </row>
    <row r="83" spans="2:12" x14ac:dyDescent="0.3">
      <c r="B83" s="530" t="s">
        <v>166</v>
      </c>
      <c r="C83" s="476" t="str">
        <f>VLOOKUP(B83,Sheet2!$A$3:$B$83,2,FALSE)</f>
        <v>Wake</v>
      </c>
      <c r="D83" s="519" t="s">
        <v>6</v>
      </c>
      <c r="E83" s="520">
        <v>3</v>
      </c>
      <c r="F83" s="521">
        <v>1048771</v>
      </c>
      <c r="G83" s="522">
        <v>0</v>
      </c>
      <c r="H83" s="520">
        <v>22</v>
      </c>
      <c r="I83" s="520">
        <v>0</v>
      </c>
      <c r="J83" s="521">
        <v>1</v>
      </c>
      <c r="K83" s="522">
        <v>64375</v>
      </c>
      <c r="L83" s="531">
        <v>0.27653</v>
      </c>
    </row>
    <row r="84" spans="2:12" x14ac:dyDescent="0.3">
      <c r="B84" s="530" t="s">
        <v>168</v>
      </c>
      <c r="C84" s="476" t="str">
        <f>VLOOKUP(B84,Sheet2!$A$3:$B$83,2,FALSE)</f>
        <v>Warren</v>
      </c>
      <c r="D84" s="519" t="s">
        <v>6</v>
      </c>
      <c r="E84" s="520">
        <v>1</v>
      </c>
      <c r="F84" s="521">
        <v>20133</v>
      </c>
      <c r="G84" s="522">
        <v>1</v>
      </c>
      <c r="H84" s="520">
        <v>0</v>
      </c>
      <c r="I84" s="520">
        <v>0</v>
      </c>
      <c r="J84" s="521">
        <v>1</v>
      </c>
      <c r="K84" s="522">
        <v>2704</v>
      </c>
      <c r="L84" s="531">
        <v>0.68394999999999995</v>
      </c>
    </row>
    <row r="85" spans="2:12" x14ac:dyDescent="0.3">
      <c r="B85" s="530" t="s">
        <v>170</v>
      </c>
      <c r="C85" s="476" t="str">
        <f>VLOOKUP(B85,Sheet2!$A$3:$B$83,2,FALSE)</f>
        <v>Wayne</v>
      </c>
      <c r="D85" s="519" t="s">
        <v>6</v>
      </c>
      <c r="E85" s="520">
        <v>2</v>
      </c>
      <c r="F85" s="521">
        <v>124945</v>
      </c>
      <c r="G85" s="522">
        <v>1</v>
      </c>
      <c r="H85" s="520">
        <v>3</v>
      </c>
      <c r="I85" s="520">
        <v>0</v>
      </c>
      <c r="J85" s="521">
        <v>1</v>
      </c>
      <c r="K85" s="522">
        <v>8104</v>
      </c>
      <c r="L85" s="531">
        <v>0.37352000000000002</v>
      </c>
    </row>
    <row r="86" spans="2:12" ht="15" thickBot="1" x14ac:dyDescent="0.35">
      <c r="B86" s="532" t="s">
        <v>172</v>
      </c>
      <c r="C86" s="486" t="str">
        <f>VLOOKUP(B86,Sheet2!$A$3:$B$83,2,FALSE)</f>
        <v>Wilson</v>
      </c>
      <c r="D86" s="533" t="s">
        <v>6</v>
      </c>
      <c r="E86" s="534">
        <v>2</v>
      </c>
      <c r="F86" s="535">
        <v>82035</v>
      </c>
      <c r="G86" s="536">
        <v>1</v>
      </c>
      <c r="H86" s="534">
        <v>5</v>
      </c>
      <c r="I86" s="534">
        <v>1</v>
      </c>
      <c r="J86" s="535">
        <v>0</v>
      </c>
      <c r="K86" s="536">
        <v>11063</v>
      </c>
      <c r="L86" s="537">
        <v>0.65537000000000001</v>
      </c>
    </row>
    <row r="87" spans="2:12" ht="15" thickBot="1" x14ac:dyDescent="0.35">
      <c r="B87" s="304"/>
      <c r="C87" s="304"/>
      <c r="D87" s="304"/>
      <c r="E87" s="305"/>
      <c r="F87" s="305"/>
      <c r="G87" s="305"/>
      <c r="H87" s="305"/>
      <c r="I87" s="305"/>
      <c r="J87" s="305"/>
      <c r="K87" s="305"/>
      <c r="L87" s="14"/>
    </row>
    <row r="88" spans="2:12" x14ac:dyDescent="0.3">
      <c r="B88" s="306"/>
      <c r="C88" s="307"/>
      <c r="D88" s="308" t="s">
        <v>173</v>
      </c>
      <c r="E88" s="133"/>
      <c r="F88" s="133">
        <v>10272692</v>
      </c>
      <c r="G88" s="133">
        <v>69</v>
      </c>
      <c r="H88" s="133">
        <v>321</v>
      </c>
      <c r="I88" s="133">
        <v>20</v>
      </c>
      <c r="J88" s="133">
        <v>73</v>
      </c>
      <c r="K88" s="133">
        <v>935819</v>
      </c>
      <c r="L88" s="134"/>
    </row>
    <row r="89" spans="2:12" x14ac:dyDescent="0.3">
      <c r="B89" s="309"/>
      <c r="C89" s="123"/>
      <c r="D89" s="310" t="s">
        <v>174</v>
      </c>
      <c r="E89" s="60"/>
      <c r="F89" s="60"/>
      <c r="G89" s="60"/>
      <c r="H89" s="60"/>
      <c r="I89" s="60"/>
      <c r="J89" s="60"/>
      <c r="K89" s="60">
        <v>11140.702380952</v>
      </c>
      <c r="L89" s="135">
        <v>0.53436357142857005</v>
      </c>
    </row>
    <row r="90" spans="2:12" x14ac:dyDescent="0.3">
      <c r="B90" s="309"/>
      <c r="C90" s="123"/>
      <c r="D90" s="310" t="s">
        <v>176</v>
      </c>
      <c r="E90" s="60"/>
      <c r="F90" s="60"/>
      <c r="G90" s="60"/>
      <c r="H90" s="60"/>
      <c r="I90" s="60"/>
      <c r="J90" s="60"/>
      <c r="K90" s="60">
        <v>4186</v>
      </c>
      <c r="L90" s="135">
        <v>0.32612000000000002</v>
      </c>
    </row>
    <row r="91" spans="2:12" x14ac:dyDescent="0.3">
      <c r="B91" s="309"/>
      <c r="C91" s="123"/>
      <c r="D91" s="310" t="s">
        <v>177</v>
      </c>
      <c r="E91" s="60"/>
      <c r="F91" s="60"/>
      <c r="G91" s="60"/>
      <c r="H91" s="60"/>
      <c r="I91" s="60"/>
      <c r="J91" s="60"/>
      <c r="K91" s="60">
        <v>8420</v>
      </c>
      <c r="L91" s="135">
        <v>0.46153499999999997</v>
      </c>
    </row>
    <row r="92" spans="2:12" ht="15" thickBot="1" x14ac:dyDescent="0.35">
      <c r="B92" s="311"/>
      <c r="C92" s="312"/>
      <c r="D92" s="313" t="s">
        <v>178</v>
      </c>
      <c r="E92" s="136"/>
      <c r="F92" s="136"/>
      <c r="G92" s="136"/>
      <c r="H92" s="136"/>
      <c r="I92" s="136"/>
      <c r="J92" s="136"/>
      <c r="K92" s="136">
        <v>13244</v>
      </c>
      <c r="L92" s="137">
        <v>0.65537000000000001</v>
      </c>
    </row>
  </sheetData>
  <autoFilter ref="B5:L5" xr:uid="{D69EA01C-BA82-4DB0-8FC0-0CFA25953E45}"/>
  <mergeCells count="2">
    <mergeCell ref="B1:D3"/>
    <mergeCell ref="G4:J4"/>
  </mergeCells>
  <printOptions horizontalCentered="1" verticalCentered="1"/>
  <pageMargins left="0.75" right="0.75" top="1" bottom="1" header="0.5" footer="0.5"/>
  <pageSetup orientation="landscape" r:id="rId1"/>
  <headerFooter>
    <oddHeader>Table 1</oddHeader>
    <oddFooter>Counting Opinions (SQUIRE) Ltd.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9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09375" defaultRowHeight="13.8" x14ac:dyDescent="0.3"/>
  <cols>
    <col min="1" max="1" width="3.33203125" style="62" customWidth="1"/>
    <col min="2" max="2" width="10.44140625" style="62" customWidth="1"/>
    <col min="3" max="3" width="18.5546875" style="62" bestFit="1" customWidth="1"/>
    <col min="4" max="4" width="15.33203125" style="62" customWidth="1"/>
    <col min="5" max="9" width="11.5546875" style="62" bestFit="1" customWidth="1"/>
    <col min="10" max="10" width="11.6640625" style="62" bestFit="1" customWidth="1"/>
    <col min="11" max="11" width="9.33203125" style="62" bestFit="1" customWidth="1"/>
    <col min="12" max="12" width="12.88671875" style="62" customWidth="1"/>
    <col min="13" max="16384" width="9.109375" style="62"/>
  </cols>
  <sheetData>
    <row r="1" spans="2:12" x14ac:dyDescent="0.3">
      <c r="B1" s="13"/>
      <c r="C1" s="13"/>
      <c r="D1" s="13"/>
      <c r="E1" s="13"/>
      <c r="F1" s="13"/>
      <c r="G1" s="13"/>
      <c r="H1" s="13"/>
      <c r="I1" s="13"/>
      <c r="J1" s="13"/>
    </row>
    <row r="2" spans="2:12" x14ac:dyDescent="0.3">
      <c r="B2" s="642" t="s">
        <v>188</v>
      </c>
      <c r="C2" s="642"/>
      <c r="D2" s="13"/>
      <c r="E2" s="14"/>
      <c r="F2" s="14"/>
      <c r="G2" s="14"/>
      <c r="H2" s="14"/>
      <c r="I2" s="14"/>
      <c r="J2" s="14"/>
      <c r="L2" s="5" t="s">
        <v>436</v>
      </c>
    </row>
    <row r="3" spans="2:12" x14ac:dyDescent="0.3">
      <c r="B3" s="643"/>
      <c r="C3" s="643"/>
      <c r="D3" s="13"/>
      <c r="E3" s="14"/>
      <c r="F3" s="14"/>
      <c r="G3" s="14"/>
      <c r="H3" s="14"/>
      <c r="I3" s="14"/>
      <c r="J3" s="14"/>
      <c r="L3" s="11" t="s">
        <v>180</v>
      </c>
    </row>
    <row r="4" spans="2:12" ht="14.4" thickBot="1" x14ac:dyDescent="0.35">
      <c r="B4" s="642"/>
      <c r="C4" s="642"/>
      <c r="D4" s="13"/>
      <c r="E4" s="14"/>
      <c r="F4" s="14"/>
      <c r="G4" s="14"/>
      <c r="H4" s="14"/>
      <c r="I4" s="14"/>
      <c r="J4" s="14"/>
      <c r="K4" s="15"/>
    </row>
    <row r="5" spans="2:12" ht="12.75" customHeight="1" x14ac:dyDescent="0.3">
      <c r="B5" s="644" t="s">
        <v>422</v>
      </c>
      <c r="C5" s="639" t="s">
        <v>181</v>
      </c>
      <c r="D5" s="138"/>
      <c r="E5" s="512"/>
      <c r="F5" s="512" t="s">
        <v>189</v>
      </c>
      <c r="G5" s="512" t="s">
        <v>173</v>
      </c>
      <c r="H5" s="512"/>
      <c r="I5" s="512"/>
      <c r="J5" s="512" t="s">
        <v>190</v>
      </c>
      <c r="K5" s="513" t="s">
        <v>191</v>
      </c>
      <c r="L5" s="514"/>
    </row>
    <row r="6" spans="2:12" ht="14.4" x14ac:dyDescent="0.3">
      <c r="B6" s="645"/>
      <c r="C6" s="640"/>
      <c r="D6" s="437" t="s">
        <v>382</v>
      </c>
      <c r="E6" s="515" t="s">
        <v>189</v>
      </c>
      <c r="F6" s="515" t="s">
        <v>192</v>
      </c>
      <c r="G6" s="515" t="s">
        <v>189</v>
      </c>
      <c r="H6" s="515" t="s">
        <v>193</v>
      </c>
      <c r="I6" s="515" t="s">
        <v>173</v>
      </c>
      <c r="J6" s="199">
        <v>25000</v>
      </c>
      <c r="K6" s="175" t="s">
        <v>194</v>
      </c>
      <c r="L6" s="516" t="s">
        <v>435</v>
      </c>
    </row>
    <row r="7" spans="2:12" ht="15" thickBot="1" x14ac:dyDescent="0.35">
      <c r="B7" s="646"/>
      <c r="C7" s="641"/>
      <c r="D7" s="438" t="s">
        <v>431</v>
      </c>
      <c r="E7" s="517" t="s">
        <v>195</v>
      </c>
      <c r="F7" s="517" t="s">
        <v>196</v>
      </c>
      <c r="G7" s="517" t="s">
        <v>192</v>
      </c>
      <c r="H7" s="517" t="s">
        <v>197</v>
      </c>
      <c r="I7" s="517" t="s">
        <v>198</v>
      </c>
      <c r="J7" s="517" t="s">
        <v>199</v>
      </c>
      <c r="K7" s="250" t="s">
        <v>195</v>
      </c>
      <c r="L7" s="518" t="s">
        <v>434</v>
      </c>
    </row>
    <row r="8" spans="2:12" ht="14.4" x14ac:dyDescent="0.3">
      <c r="B8" s="447" t="s">
        <v>5</v>
      </c>
      <c r="C8" s="429" t="str">
        <f>VLOOKUP(B8,Sheet2!$A$3:$B$83,2,FALSE)</f>
        <v>Alamance</v>
      </c>
      <c r="D8" s="277" t="s">
        <v>6</v>
      </c>
      <c r="E8" s="275">
        <v>10</v>
      </c>
      <c r="F8" s="275">
        <v>0</v>
      </c>
      <c r="G8" s="275">
        <v>10</v>
      </c>
      <c r="H8" s="275">
        <v>35.229999999999997</v>
      </c>
      <c r="I8" s="275">
        <v>45.23</v>
      </c>
      <c r="J8" s="450"/>
      <c r="K8" s="508">
        <v>0.22109219999999999</v>
      </c>
      <c r="L8" s="216">
        <v>4194</v>
      </c>
    </row>
    <row r="9" spans="2:12" ht="14.4" x14ac:dyDescent="0.3">
      <c r="B9" s="453" t="s">
        <v>8</v>
      </c>
      <c r="C9" s="416" t="str">
        <f>VLOOKUP(B9,Sheet2!$A$3:$B$83,2,FALSE)</f>
        <v>Albemarle</v>
      </c>
      <c r="D9" s="280" t="s">
        <v>9</v>
      </c>
      <c r="E9" s="278">
        <v>1</v>
      </c>
      <c r="F9" s="278">
        <v>1</v>
      </c>
      <c r="G9" s="278">
        <v>2</v>
      </c>
      <c r="H9" s="278">
        <v>17</v>
      </c>
      <c r="I9" s="278">
        <v>19</v>
      </c>
      <c r="J9" s="445"/>
      <c r="K9" s="509">
        <v>5.2631600000000001E-2</v>
      </c>
      <c r="L9" s="217">
        <v>175</v>
      </c>
    </row>
    <row r="10" spans="2:12" ht="14.4" x14ac:dyDescent="0.3">
      <c r="B10" s="453" t="s">
        <v>11</v>
      </c>
      <c r="C10" s="416" t="str">
        <f>VLOOKUP(B10,Sheet2!$A$3:$B$83,2,FALSE)</f>
        <v>Alexander</v>
      </c>
      <c r="D10" s="280" t="s">
        <v>6</v>
      </c>
      <c r="E10" s="278">
        <v>1</v>
      </c>
      <c r="F10" s="278">
        <v>0</v>
      </c>
      <c r="G10" s="278">
        <v>1</v>
      </c>
      <c r="H10" s="278">
        <v>9.24</v>
      </c>
      <c r="I10" s="278">
        <v>10.24</v>
      </c>
      <c r="J10" s="445"/>
      <c r="K10" s="509">
        <v>9.7656300000000001E-2</v>
      </c>
      <c r="L10" s="217">
        <v>690</v>
      </c>
    </row>
    <row r="11" spans="2:12" ht="14.4" x14ac:dyDescent="0.3">
      <c r="B11" s="453" t="s">
        <v>13</v>
      </c>
      <c r="C11" s="416" t="str">
        <f>VLOOKUP(B11,Sheet2!$A$3:$B$83,2,FALSE)</f>
        <v>Appalachian</v>
      </c>
      <c r="D11" s="280" t="s">
        <v>9</v>
      </c>
      <c r="E11" s="278">
        <v>8.6300000000000008</v>
      </c>
      <c r="F11" s="278">
        <v>3</v>
      </c>
      <c r="G11" s="278">
        <v>11.63</v>
      </c>
      <c r="H11" s="278">
        <v>36.880000000000003</v>
      </c>
      <c r="I11" s="278">
        <v>48.51</v>
      </c>
      <c r="J11" s="445"/>
      <c r="K11" s="509">
        <v>0.17790149999999999</v>
      </c>
      <c r="L11" s="217">
        <v>6808</v>
      </c>
    </row>
    <row r="12" spans="2:12" ht="14.4" x14ac:dyDescent="0.3">
      <c r="B12" s="453" t="s">
        <v>15</v>
      </c>
      <c r="C12" s="416" t="str">
        <f>VLOOKUP(B12,Sheet2!$A$3:$B$83,2,FALSE)</f>
        <v>AMY</v>
      </c>
      <c r="D12" s="280" t="s">
        <v>9</v>
      </c>
      <c r="E12" s="278">
        <v>2</v>
      </c>
      <c r="F12" s="278">
        <v>0</v>
      </c>
      <c r="G12" s="278">
        <v>2</v>
      </c>
      <c r="H12" s="278">
        <v>19</v>
      </c>
      <c r="I12" s="278">
        <v>21</v>
      </c>
      <c r="J12" s="445"/>
      <c r="K12" s="509">
        <v>9.5238100000000006E-2</v>
      </c>
      <c r="L12" s="217">
        <v>1152</v>
      </c>
    </row>
    <row r="13" spans="2:12" ht="14.4" x14ac:dyDescent="0.3">
      <c r="B13" s="453" t="s">
        <v>17</v>
      </c>
      <c r="C13" s="416" t="str">
        <f>VLOOKUP(B13,Sheet2!$A$3:$B$83,2,FALSE)</f>
        <v>BHM</v>
      </c>
      <c r="D13" s="280" t="s">
        <v>9</v>
      </c>
      <c r="E13" s="278">
        <v>2</v>
      </c>
      <c r="F13" s="278">
        <v>1</v>
      </c>
      <c r="G13" s="278">
        <v>3</v>
      </c>
      <c r="H13" s="278">
        <v>15.1</v>
      </c>
      <c r="I13" s="278">
        <v>18.100000000000001</v>
      </c>
      <c r="J13" s="445"/>
      <c r="K13" s="509">
        <v>0.1104972</v>
      </c>
      <c r="L13" s="217">
        <v>588</v>
      </c>
    </row>
    <row r="14" spans="2:12" ht="14.4" x14ac:dyDescent="0.3">
      <c r="B14" s="453" t="s">
        <v>19</v>
      </c>
      <c r="C14" s="416" t="str">
        <f>VLOOKUP(B14,Sheet2!$A$3:$B$83,2,FALSE)</f>
        <v>Bladen</v>
      </c>
      <c r="D14" s="280" t="s">
        <v>6</v>
      </c>
      <c r="E14" s="278">
        <v>1</v>
      </c>
      <c r="F14" s="278">
        <v>0</v>
      </c>
      <c r="G14" s="278">
        <v>1</v>
      </c>
      <c r="H14" s="278">
        <v>9.26</v>
      </c>
      <c r="I14" s="278">
        <v>10.26</v>
      </c>
      <c r="J14" s="445"/>
      <c r="K14" s="509">
        <v>9.7465899999999994E-2</v>
      </c>
      <c r="L14" s="217">
        <v>53</v>
      </c>
    </row>
    <row r="15" spans="2:12" ht="14.4" x14ac:dyDescent="0.3">
      <c r="B15" s="453" t="s">
        <v>21</v>
      </c>
      <c r="C15" s="416" t="str">
        <f>VLOOKUP(B15,Sheet2!$A$3:$B$83,2,FALSE)</f>
        <v>Nash (Braswell)</v>
      </c>
      <c r="D15" s="280" t="s">
        <v>6</v>
      </c>
      <c r="E15" s="278">
        <v>8.9</v>
      </c>
      <c r="F15" s="278">
        <v>0</v>
      </c>
      <c r="G15" s="278">
        <v>8.9</v>
      </c>
      <c r="H15" s="278">
        <v>17.22</v>
      </c>
      <c r="I15" s="278">
        <v>26.12</v>
      </c>
      <c r="J15" s="445"/>
      <c r="K15" s="509">
        <v>0.34073510000000001</v>
      </c>
      <c r="L15" s="217">
        <v>779</v>
      </c>
    </row>
    <row r="16" spans="2:12" ht="14.4" x14ac:dyDescent="0.3">
      <c r="B16" s="453" t="s">
        <v>23</v>
      </c>
      <c r="C16" s="416" t="str">
        <f>VLOOKUP(B16,Sheet2!$A$3:$B$83,2,FALSE)</f>
        <v>Brunswick</v>
      </c>
      <c r="D16" s="280" t="s">
        <v>6</v>
      </c>
      <c r="E16" s="278">
        <v>1</v>
      </c>
      <c r="F16" s="278">
        <v>0</v>
      </c>
      <c r="G16" s="278">
        <v>1</v>
      </c>
      <c r="H16" s="278">
        <v>16.5</v>
      </c>
      <c r="I16" s="278">
        <v>17.5</v>
      </c>
      <c r="J16" s="445"/>
      <c r="K16" s="509">
        <v>5.7142900000000003E-2</v>
      </c>
      <c r="L16" s="217">
        <v>7449</v>
      </c>
    </row>
    <row r="17" spans="2:12" ht="14.4" x14ac:dyDescent="0.3">
      <c r="B17" s="453" t="s">
        <v>25</v>
      </c>
      <c r="C17" s="416" t="str">
        <f>VLOOKUP(B17,Sheet2!$A$3:$B$83,2,FALSE)</f>
        <v>Buncombe</v>
      </c>
      <c r="D17" s="280" t="s">
        <v>6</v>
      </c>
      <c r="E17" s="278">
        <v>11</v>
      </c>
      <c r="F17" s="278">
        <v>1</v>
      </c>
      <c r="G17" s="278">
        <v>12</v>
      </c>
      <c r="H17" s="278">
        <v>46</v>
      </c>
      <c r="I17" s="278">
        <v>58</v>
      </c>
      <c r="J17" s="445"/>
      <c r="K17" s="509">
        <v>0.1896552</v>
      </c>
      <c r="L17" s="217">
        <v>9779</v>
      </c>
    </row>
    <row r="18" spans="2:12" ht="14.4" x14ac:dyDescent="0.3">
      <c r="B18" s="453" t="s">
        <v>27</v>
      </c>
      <c r="C18" s="416" t="str">
        <f>VLOOKUP(B18,Sheet2!$A$3:$B$83,2,FALSE)</f>
        <v>Burke</v>
      </c>
      <c r="D18" s="280" t="s">
        <v>6</v>
      </c>
      <c r="E18" s="278">
        <v>2</v>
      </c>
      <c r="F18" s="278">
        <v>2</v>
      </c>
      <c r="G18" s="278">
        <v>4</v>
      </c>
      <c r="H18" s="278">
        <v>19.95</v>
      </c>
      <c r="I18" s="278">
        <v>23.95</v>
      </c>
      <c r="J18" s="445"/>
      <c r="K18" s="509">
        <v>8.3507300000000007E-2</v>
      </c>
      <c r="L18" s="217">
        <v>3923</v>
      </c>
    </row>
    <row r="19" spans="2:12" ht="14.4" x14ac:dyDescent="0.3">
      <c r="B19" s="453" t="s">
        <v>29</v>
      </c>
      <c r="C19" s="416" t="str">
        <f>VLOOKUP(B19,Sheet2!$A$3:$B$83,2,FALSE)</f>
        <v>Cabarrus</v>
      </c>
      <c r="D19" s="280" t="s">
        <v>6</v>
      </c>
      <c r="E19" s="278">
        <v>11</v>
      </c>
      <c r="F19" s="278">
        <v>0</v>
      </c>
      <c r="G19" s="278">
        <v>11</v>
      </c>
      <c r="H19" s="278">
        <v>38</v>
      </c>
      <c r="I19" s="278">
        <v>49</v>
      </c>
      <c r="J19" s="445"/>
      <c r="K19" s="509">
        <v>0.22448979999999999</v>
      </c>
      <c r="L19" s="217">
        <v>5646</v>
      </c>
    </row>
    <row r="20" spans="2:12" ht="14.4" x14ac:dyDescent="0.3">
      <c r="B20" s="453" t="s">
        <v>31</v>
      </c>
      <c r="C20" s="416" t="str">
        <f>VLOOKUP(B20,Sheet2!$A$3:$B$83,2,FALSE)</f>
        <v>Caldwell</v>
      </c>
      <c r="D20" s="280" t="s">
        <v>6</v>
      </c>
      <c r="E20" s="278">
        <v>3</v>
      </c>
      <c r="F20" s="278">
        <v>1</v>
      </c>
      <c r="G20" s="278">
        <v>4</v>
      </c>
      <c r="H20" s="278">
        <v>18</v>
      </c>
      <c r="I20" s="278">
        <v>22</v>
      </c>
      <c r="J20" s="445"/>
      <c r="K20" s="509">
        <v>0.1363636</v>
      </c>
      <c r="L20" s="217">
        <v>0</v>
      </c>
    </row>
    <row r="21" spans="2:12" ht="14.4" x14ac:dyDescent="0.3">
      <c r="B21" s="453" t="s">
        <v>33</v>
      </c>
      <c r="C21" s="416" t="str">
        <f>VLOOKUP(B21,Sheet2!$A$3:$B$83,2,FALSE)</f>
        <v>Caswell</v>
      </c>
      <c r="D21" s="280" t="s">
        <v>6</v>
      </c>
      <c r="E21" s="278">
        <v>1</v>
      </c>
      <c r="F21" s="278">
        <v>0</v>
      </c>
      <c r="G21" s="278">
        <v>1</v>
      </c>
      <c r="H21" s="278">
        <v>5.77</v>
      </c>
      <c r="I21" s="278">
        <v>6.77</v>
      </c>
      <c r="J21" s="445"/>
      <c r="K21" s="509">
        <v>0.14771049999999999</v>
      </c>
      <c r="L21" s="217">
        <v>185</v>
      </c>
    </row>
    <row r="22" spans="2:12" ht="14.4" x14ac:dyDescent="0.3">
      <c r="B22" s="453" t="s">
        <v>35</v>
      </c>
      <c r="C22" s="416" t="str">
        <f>VLOOKUP(B22,Sheet2!$A$3:$B$83,2,FALSE)</f>
        <v>Catawba</v>
      </c>
      <c r="D22" s="280" t="s">
        <v>6</v>
      </c>
      <c r="E22" s="278">
        <v>11</v>
      </c>
      <c r="F22" s="278">
        <v>2</v>
      </c>
      <c r="G22" s="278">
        <v>13</v>
      </c>
      <c r="H22" s="278">
        <v>21.8</v>
      </c>
      <c r="I22" s="278">
        <v>34.799999999999997</v>
      </c>
      <c r="J22" s="445"/>
      <c r="K22" s="509">
        <v>0.31609199999999998</v>
      </c>
      <c r="L22" s="217">
        <v>3124</v>
      </c>
    </row>
    <row r="23" spans="2:12" ht="14.4" x14ac:dyDescent="0.3">
      <c r="B23" s="453" t="s">
        <v>38</v>
      </c>
      <c r="C23" s="416" t="str">
        <f>VLOOKUP(B23,Sheet2!$A$3:$B$83,2,FALSE)</f>
        <v>Chapel Hill</v>
      </c>
      <c r="D23" s="280" t="s">
        <v>39</v>
      </c>
      <c r="E23" s="278">
        <v>8</v>
      </c>
      <c r="F23" s="278">
        <v>0</v>
      </c>
      <c r="G23" s="278">
        <v>8</v>
      </c>
      <c r="H23" s="278">
        <v>27.1</v>
      </c>
      <c r="I23" s="278">
        <v>35.1</v>
      </c>
      <c r="J23" s="445"/>
      <c r="K23" s="509">
        <v>0.22792019999999999</v>
      </c>
      <c r="L23" s="217">
        <v>2052</v>
      </c>
    </row>
    <row r="24" spans="2:12" ht="14.4" x14ac:dyDescent="0.3">
      <c r="B24" s="453" t="s">
        <v>41</v>
      </c>
      <c r="C24" s="416" t="str">
        <f>VLOOKUP(B24,Sheet2!$A$3:$B$83,2,FALSE)</f>
        <v>Mecklenburg</v>
      </c>
      <c r="D24" s="280" t="s">
        <v>6</v>
      </c>
      <c r="E24" s="278">
        <v>122.6</v>
      </c>
      <c r="F24" s="278">
        <v>1</v>
      </c>
      <c r="G24" s="278">
        <v>123.6</v>
      </c>
      <c r="H24" s="278">
        <v>293.52</v>
      </c>
      <c r="I24" s="278">
        <v>417.12</v>
      </c>
      <c r="J24" s="445"/>
      <c r="K24" s="509">
        <v>0.29392020000000002</v>
      </c>
      <c r="L24" s="217">
        <v>53386</v>
      </c>
    </row>
    <row r="25" spans="2:12" ht="14.4" x14ac:dyDescent="0.3">
      <c r="B25" s="453" t="s">
        <v>43</v>
      </c>
      <c r="C25" s="416" t="str">
        <f>VLOOKUP(B25,Sheet2!$A$3:$B$83,2,FALSE)</f>
        <v>Chatham</v>
      </c>
      <c r="D25" s="280" t="s">
        <v>6</v>
      </c>
      <c r="E25" s="278">
        <v>4</v>
      </c>
      <c r="F25" s="278">
        <v>0</v>
      </c>
      <c r="G25" s="278">
        <v>4</v>
      </c>
      <c r="H25" s="278">
        <v>13.5</v>
      </c>
      <c r="I25" s="278">
        <v>17.5</v>
      </c>
      <c r="J25" s="445"/>
      <c r="K25" s="509">
        <v>0.22857140000000001</v>
      </c>
      <c r="L25" s="217">
        <v>0</v>
      </c>
    </row>
    <row r="26" spans="2:12" ht="14.4" x14ac:dyDescent="0.3">
      <c r="B26" s="453" t="s">
        <v>45</v>
      </c>
      <c r="C26" s="416" t="str">
        <f>VLOOKUP(B26,Sheet2!$A$3:$B$83,2,FALSE)</f>
        <v>Cleveland</v>
      </c>
      <c r="D26" s="280" t="s">
        <v>6</v>
      </c>
      <c r="E26" s="278">
        <v>3</v>
      </c>
      <c r="F26" s="278">
        <v>0</v>
      </c>
      <c r="G26" s="278">
        <v>3</v>
      </c>
      <c r="H26" s="278">
        <v>15.25</v>
      </c>
      <c r="I26" s="278">
        <v>18.25</v>
      </c>
      <c r="J26" s="445"/>
      <c r="K26" s="509">
        <v>0.16438359999999999</v>
      </c>
      <c r="L26" s="217">
        <v>1855</v>
      </c>
    </row>
    <row r="27" spans="2:12" ht="14.4" x14ac:dyDescent="0.3">
      <c r="B27" s="453" t="s">
        <v>47</v>
      </c>
      <c r="C27" s="416" t="str">
        <f>VLOOKUP(B27,Sheet2!$A$3:$B$83,2,FALSE)</f>
        <v>Columbus</v>
      </c>
      <c r="D27" s="280" t="s">
        <v>6</v>
      </c>
      <c r="E27" s="278">
        <v>1</v>
      </c>
      <c r="F27" s="278">
        <v>0</v>
      </c>
      <c r="G27" s="278">
        <v>1</v>
      </c>
      <c r="H27" s="278">
        <v>24</v>
      </c>
      <c r="I27" s="278">
        <v>25</v>
      </c>
      <c r="J27" s="445"/>
      <c r="K27" s="509">
        <v>0.04</v>
      </c>
      <c r="L27" s="217">
        <v>32</v>
      </c>
    </row>
    <row r="28" spans="2:12" ht="14.4" x14ac:dyDescent="0.3">
      <c r="B28" s="453" t="s">
        <v>49</v>
      </c>
      <c r="C28" s="416" t="str">
        <f>VLOOKUP(B28,Sheet2!$A$3:$B$83,2,FALSE)</f>
        <v>CPC</v>
      </c>
      <c r="D28" s="280" t="s">
        <v>9</v>
      </c>
      <c r="E28" s="278">
        <v>3.84</v>
      </c>
      <c r="F28" s="278">
        <v>4.66</v>
      </c>
      <c r="G28" s="278">
        <v>8.5</v>
      </c>
      <c r="H28" s="278">
        <v>62.31</v>
      </c>
      <c r="I28" s="278">
        <v>70.81</v>
      </c>
      <c r="J28" s="445"/>
      <c r="K28" s="509">
        <v>5.4229600000000003E-2</v>
      </c>
      <c r="L28" s="217">
        <v>4643</v>
      </c>
    </row>
    <row r="29" spans="2:12" ht="14.4" x14ac:dyDescent="0.3">
      <c r="B29" s="453" t="s">
        <v>51</v>
      </c>
      <c r="C29" s="416" t="str">
        <f>VLOOKUP(B29,Sheet2!$A$3:$B$83,2,FALSE)</f>
        <v>Cumberland</v>
      </c>
      <c r="D29" s="280" t="s">
        <v>6</v>
      </c>
      <c r="E29" s="278">
        <v>47</v>
      </c>
      <c r="F29" s="278">
        <v>0</v>
      </c>
      <c r="G29" s="278">
        <v>47</v>
      </c>
      <c r="H29" s="278">
        <v>114.58</v>
      </c>
      <c r="I29" s="278">
        <v>161.58000000000001</v>
      </c>
      <c r="J29" s="445"/>
      <c r="K29" s="509">
        <v>0.29087760000000001</v>
      </c>
      <c r="L29" s="217">
        <v>4071</v>
      </c>
    </row>
    <row r="30" spans="2:12" ht="14.4" x14ac:dyDescent="0.3">
      <c r="B30" s="453" t="s">
        <v>53</v>
      </c>
      <c r="C30" s="416" t="str">
        <f>VLOOKUP(B30,Sheet2!$A$3:$B$83,2,FALSE)</f>
        <v>Davidson</v>
      </c>
      <c r="D30" s="280" t="s">
        <v>6</v>
      </c>
      <c r="E30" s="278">
        <v>8.44</v>
      </c>
      <c r="F30" s="278">
        <v>0</v>
      </c>
      <c r="G30" s="278">
        <v>8.44</v>
      </c>
      <c r="H30" s="278">
        <v>51.7</v>
      </c>
      <c r="I30" s="278">
        <v>60.14</v>
      </c>
      <c r="J30" s="445"/>
      <c r="K30" s="509">
        <v>0.1403392</v>
      </c>
      <c r="L30" s="217">
        <v>3450</v>
      </c>
    </row>
    <row r="31" spans="2:12" ht="14.4" x14ac:dyDescent="0.3">
      <c r="B31" s="453" t="s">
        <v>55</v>
      </c>
      <c r="C31" s="416" t="str">
        <f>VLOOKUP(B31,Sheet2!$A$3:$B$83,2,FALSE)</f>
        <v>Davie</v>
      </c>
      <c r="D31" s="280" t="s">
        <v>6</v>
      </c>
      <c r="E31" s="278">
        <v>2.81</v>
      </c>
      <c r="F31" s="278">
        <v>1.41</v>
      </c>
      <c r="G31" s="278">
        <v>4.22</v>
      </c>
      <c r="H31" s="278">
        <v>5.72</v>
      </c>
      <c r="I31" s="278">
        <v>9.94</v>
      </c>
      <c r="J31" s="445"/>
      <c r="K31" s="509">
        <v>0.28269620000000001</v>
      </c>
      <c r="L31" s="217">
        <v>1654</v>
      </c>
    </row>
    <row r="32" spans="2:12" ht="14.4" x14ac:dyDescent="0.3">
      <c r="B32" s="453" t="s">
        <v>57</v>
      </c>
      <c r="C32" s="416" t="str">
        <f>VLOOKUP(B32,Sheet2!$A$3:$B$83,2,FALSE)</f>
        <v>Duplin</v>
      </c>
      <c r="D32" s="280" t="s">
        <v>6</v>
      </c>
      <c r="E32" s="278">
        <v>1</v>
      </c>
      <c r="F32" s="278">
        <v>0</v>
      </c>
      <c r="G32" s="278">
        <v>1</v>
      </c>
      <c r="H32" s="278">
        <v>9</v>
      </c>
      <c r="I32" s="278">
        <v>10</v>
      </c>
      <c r="J32" s="445"/>
      <c r="K32" s="509">
        <v>0.1</v>
      </c>
      <c r="L32" s="217">
        <v>0</v>
      </c>
    </row>
    <row r="33" spans="2:12" ht="14.4" x14ac:dyDescent="0.3">
      <c r="B33" s="453" t="s">
        <v>59</v>
      </c>
      <c r="C33" s="416" t="str">
        <f>VLOOKUP(B33,Sheet2!$A$3:$B$83,2,FALSE)</f>
        <v>Durham</v>
      </c>
      <c r="D33" s="280" t="s">
        <v>6</v>
      </c>
      <c r="E33" s="278">
        <v>59.56</v>
      </c>
      <c r="F33" s="278">
        <v>0.94</v>
      </c>
      <c r="G33" s="278">
        <v>60.5</v>
      </c>
      <c r="H33" s="278">
        <v>67.260000000000005</v>
      </c>
      <c r="I33" s="278">
        <v>127.76</v>
      </c>
      <c r="J33" s="445"/>
      <c r="K33" s="509">
        <v>0.46618660000000001</v>
      </c>
      <c r="L33" s="217">
        <v>7127</v>
      </c>
    </row>
    <row r="34" spans="2:12" ht="14.4" x14ac:dyDescent="0.3">
      <c r="B34" s="453" t="s">
        <v>61</v>
      </c>
      <c r="C34" s="416" t="str">
        <f>VLOOKUP(B34,Sheet2!$A$3:$B$83,2,FALSE)</f>
        <v>E. Albemarle</v>
      </c>
      <c r="D34" s="280" t="s">
        <v>9</v>
      </c>
      <c r="E34" s="278">
        <v>3.75</v>
      </c>
      <c r="F34" s="278">
        <v>0.94</v>
      </c>
      <c r="G34" s="278">
        <v>4.6900000000000004</v>
      </c>
      <c r="H34" s="278">
        <v>42.08</v>
      </c>
      <c r="I34" s="278">
        <v>46.77</v>
      </c>
      <c r="J34" s="445"/>
      <c r="K34" s="509">
        <v>8.0179600000000004E-2</v>
      </c>
      <c r="L34" s="217">
        <v>2135</v>
      </c>
    </row>
    <row r="35" spans="2:12" ht="14.4" x14ac:dyDescent="0.3">
      <c r="B35" s="453" t="s">
        <v>63</v>
      </c>
      <c r="C35" s="416" t="str">
        <f>VLOOKUP(B35,Sheet2!$A$3:$B$83,2,FALSE)</f>
        <v>Edgecombe</v>
      </c>
      <c r="D35" s="280" t="s">
        <v>6</v>
      </c>
      <c r="E35" s="278">
        <v>2</v>
      </c>
      <c r="F35" s="278">
        <v>0</v>
      </c>
      <c r="G35" s="278">
        <v>2</v>
      </c>
      <c r="H35" s="278">
        <v>10.5</v>
      </c>
      <c r="I35" s="278">
        <v>12.5</v>
      </c>
      <c r="J35" s="445"/>
      <c r="K35" s="509">
        <v>0.16</v>
      </c>
      <c r="L35" s="217">
        <v>434</v>
      </c>
    </row>
    <row r="36" spans="2:12" ht="14.4" x14ac:dyDescent="0.3">
      <c r="B36" s="453" t="s">
        <v>65</v>
      </c>
      <c r="C36" s="416" t="str">
        <f>VLOOKUP(B36,Sheet2!$A$3:$B$83,2,FALSE)</f>
        <v>Farmville</v>
      </c>
      <c r="D36" s="280" t="s">
        <v>39</v>
      </c>
      <c r="E36" s="278">
        <v>1</v>
      </c>
      <c r="F36" s="278">
        <v>1</v>
      </c>
      <c r="G36" s="278">
        <v>2</v>
      </c>
      <c r="H36" s="278">
        <v>2</v>
      </c>
      <c r="I36" s="278">
        <v>4</v>
      </c>
      <c r="J36" s="445"/>
      <c r="K36" s="509">
        <v>0.25</v>
      </c>
      <c r="L36" s="217">
        <v>98</v>
      </c>
    </row>
    <row r="37" spans="2:12" ht="14.4" x14ac:dyDescent="0.3">
      <c r="B37" s="453" t="s">
        <v>67</v>
      </c>
      <c r="C37" s="416" t="str">
        <f>VLOOKUP(B37,Sheet2!$A$3:$B$83,2,FALSE)</f>
        <v>Fontana</v>
      </c>
      <c r="D37" s="280" t="s">
        <v>9</v>
      </c>
      <c r="E37" s="278">
        <v>8</v>
      </c>
      <c r="F37" s="278">
        <v>1</v>
      </c>
      <c r="G37" s="278">
        <v>9</v>
      </c>
      <c r="H37" s="278">
        <v>55</v>
      </c>
      <c r="I37" s="278">
        <v>64</v>
      </c>
      <c r="J37" s="445"/>
      <c r="K37" s="509">
        <v>0.125</v>
      </c>
      <c r="L37" s="217">
        <v>4790</v>
      </c>
    </row>
    <row r="38" spans="2:12" ht="14.4" x14ac:dyDescent="0.3">
      <c r="B38" s="453" t="s">
        <v>69</v>
      </c>
      <c r="C38" s="416" t="str">
        <f>VLOOKUP(B38,Sheet2!$A$3:$B$83,2,FALSE)</f>
        <v>Forsyth</v>
      </c>
      <c r="D38" s="280" t="s">
        <v>6</v>
      </c>
      <c r="E38" s="278">
        <v>46.5</v>
      </c>
      <c r="F38" s="278">
        <v>1</v>
      </c>
      <c r="G38" s="278">
        <v>47.5</v>
      </c>
      <c r="H38" s="278">
        <v>56.3</v>
      </c>
      <c r="I38" s="278">
        <v>103.8</v>
      </c>
      <c r="J38" s="445"/>
      <c r="K38" s="509">
        <v>0.44797690000000001</v>
      </c>
      <c r="L38" s="217">
        <v>13598</v>
      </c>
    </row>
    <row r="39" spans="2:12" ht="14.4" x14ac:dyDescent="0.3">
      <c r="B39" s="453" t="s">
        <v>71</v>
      </c>
      <c r="C39" s="416" t="str">
        <f>VLOOKUP(B39,Sheet2!$A$3:$B$83,2,FALSE)</f>
        <v>Franklin</v>
      </c>
      <c r="D39" s="280" t="s">
        <v>6</v>
      </c>
      <c r="E39" s="278">
        <v>3</v>
      </c>
      <c r="F39" s="278">
        <v>0</v>
      </c>
      <c r="G39" s="278">
        <v>3</v>
      </c>
      <c r="H39" s="278">
        <v>11.07</v>
      </c>
      <c r="I39" s="278">
        <v>14.07</v>
      </c>
      <c r="J39" s="445"/>
      <c r="K39" s="509">
        <v>0.21321960000000001</v>
      </c>
      <c r="L39" s="217">
        <v>750</v>
      </c>
    </row>
    <row r="40" spans="2:12" ht="14.4" x14ac:dyDescent="0.3">
      <c r="B40" s="453" t="s">
        <v>73</v>
      </c>
      <c r="C40" s="416" t="str">
        <f>VLOOKUP(B40,Sheet2!$A$3:$B$83,2,FALSE)</f>
        <v>Gaston</v>
      </c>
      <c r="D40" s="280" t="s">
        <v>6</v>
      </c>
      <c r="E40" s="278">
        <v>15</v>
      </c>
      <c r="F40" s="278">
        <v>7</v>
      </c>
      <c r="G40" s="278">
        <v>22</v>
      </c>
      <c r="H40" s="278">
        <v>34.5</v>
      </c>
      <c r="I40" s="278">
        <v>56.5</v>
      </c>
      <c r="J40" s="445"/>
      <c r="K40" s="509">
        <v>0.26548670000000002</v>
      </c>
      <c r="L40" s="217">
        <v>1753</v>
      </c>
    </row>
    <row r="41" spans="2:12" ht="14.4" x14ac:dyDescent="0.3">
      <c r="B41" s="453" t="s">
        <v>75</v>
      </c>
      <c r="C41" s="416" t="str">
        <f>VLOOKUP(B41,Sheet2!$A$3:$B$83,2,FALSE)</f>
        <v>Washington</v>
      </c>
      <c r="D41" s="280" t="s">
        <v>39</v>
      </c>
      <c r="E41" s="278">
        <v>1</v>
      </c>
      <c r="F41" s="278">
        <v>0</v>
      </c>
      <c r="G41" s="278">
        <v>1</v>
      </c>
      <c r="H41" s="278">
        <v>6.4</v>
      </c>
      <c r="I41" s="278">
        <v>7.4</v>
      </c>
      <c r="J41" s="445"/>
      <c r="K41" s="509">
        <v>0.13513510000000001</v>
      </c>
      <c r="L41" s="217">
        <v>1382</v>
      </c>
    </row>
    <row r="42" spans="2:12" ht="14.4" x14ac:dyDescent="0.3">
      <c r="B42" s="453" t="s">
        <v>77</v>
      </c>
      <c r="C42" s="416" t="str">
        <f>VLOOKUP(B42,Sheet2!$A$3:$B$83,2,FALSE)</f>
        <v>Granville</v>
      </c>
      <c r="D42" s="280" t="s">
        <v>6</v>
      </c>
      <c r="E42" s="278">
        <v>5</v>
      </c>
      <c r="F42" s="278">
        <v>0</v>
      </c>
      <c r="G42" s="278">
        <v>5</v>
      </c>
      <c r="H42" s="278">
        <v>18.5</v>
      </c>
      <c r="I42" s="278">
        <v>23.5</v>
      </c>
      <c r="J42" s="445"/>
      <c r="K42" s="509">
        <v>0.21276600000000001</v>
      </c>
      <c r="L42" s="217">
        <v>233</v>
      </c>
    </row>
    <row r="43" spans="2:12" ht="14.4" x14ac:dyDescent="0.3">
      <c r="B43" s="453" t="s">
        <v>79</v>
      </c>
      <c r="C43" s="416" t="str">
        <f>VLOOKUP(B43,Sheet2!$A$3:$B$83,2,FALSE)</f>
        <v>Guilford (Greensboro)</v>
      </c>
      <c r="D43" s="280" t="s">
        <v>6</v>
      </c>
      <c r="E43" s="278">
        <v>29</v>
      </c>
      <c r="F43" s="278">
        <v>10</v>
      </c>
      <c r="G43" s="278">
        <v>39</v>
      </c>
      <c r="H43" s="278">
        <v>56</v>
      </c>
      <c r="I43" s="278">
        <v>95</v>
      </c>
      <c r="J43" s="445"/>
      <c r="K43" s="509">
        <v>0.30526320000000001</v>
      </c>
      <c r="L43" s="217">
        <v>15801</v>
      </c>
    </row>
    <row r="44" spans="2:12" ht="14.4" x14ac:dyDescent="0.3">
      <c r="B44" s="453" t="s">
        <v>81</v>
      </c>
      <c r="C44" s="416" t="str">
        <f>VLOOKUP(B44,Sheet2!$A$3:$B$83,2,FALSE)</f>
        <v>Halifax</v>
      </c>
      <c r="D44" s="280" t="s">
        <v>6</v>
      </c>
      <c r="E44" s="278">
        <v>2</v>
      </c>
      <c r="F44" s="278">
        <v>0</v>
      </c>
      <c r="G44" s="278">
        <v>2</v>
      </c>
      <c r="H44" s="278">
        <v>10</v>
      </c>
      <c r="I44" s="278">
        <v>12</v>
      </c>
      <c r="J44" s="445"/>
      <c r="K44" s="509">
        <v>0.1666667</v>
      </c>
      <c r="L44" s="217">
        <v>1300</v>
      </c>
    </row>
    <row r="45" spans="2:12" ht="14.4" x14ac:dyDescent="0.3">
      <c r="B45" s="453" t="s">
        <v>83</v>
      </c>
      <c r="C45" s="416" t="str">
        <f>VLOOKUP(B45,Sheet2!$A$3:$B$83,2,FALSE)</f>
        <v>Harnett</v>
      </c>
      <c r="D45" s="280" t="s">
        <v>6</v>
      </c>
      <c r="E45" s="278">
        <v>4</v>
      </c>
      <c r="F45" s="278">
        <v>2</v>
      </c>
      <c r="G45" s="278">
        <v>6</v>
      </c>
      <c r="H45" s="278">
        <v>21</v>
      </c>
      <c r="I45" s="278">
        <v>27</v>
      </c>
      <c r="J45" s="445"/>
      <c r="K45" s="509">
        <v>0.1481481</v>
      </c>
      <c r="L45" s="442" t="s">
        <v>36</v>
      </c>
    </row>
    <row r="46" spans="2:12" ht="14.4" x14ac:dyDescent="0.3">
      <c r="B46" s="453" t="s">
        <v>85</v>
      </c>
      <c r="C46" s="416" t="str">
        <f>VLOOKUP(B46,Sheet2!$A$3:$B$83,2,FALSE)</f>
        <v>Nashville</v>
      </c>
      <c r="D46" s="280" t="s">
        <v>39</v>
      </c>
      <c r="E46" s="278">
        <v>1</v>
      </c>
      <c r="F46" s="278">
        <v>0</v>
      </c>
      <c r="G46" s="278">
        <v>1</v>
      </c>
      <c r="H46" s="278">
        <v>3.25</v>
      </c>
      <c r="I46" s="278">
        <v>4.25</v>
      </c>
      <c r="J46" s="445"/>
      <c r="K46" s="509">
        <v>0.23529410000000001</v>
      </c>
      <c r="L46" s="217">
        <v>200</v>
      </c>
    </row>
    <row r="47" spans="2:12" ht="14.4" x14ac:dyDescent="0.3">
      <c r="B47" s="453" t="s">
        <v>87</v>
      </c>
      <c r="C47" s="416" t="str">
        <f>VLOOKUP(B47,Sheet2!$A$3:$B$83,2,FALSE)</f>
        <v>Haywood</v>
      </c>
      <c r="D47" s="280" t="s">
        <v>6</v>
      </c>
      <c r="E47" s="278">
        <v>5</v>
      </c>
      <c r="F47" s="278">
        <v>1</v>
      </c>
      <c r="G47" s="278">
        <v>6</v>
      </c>
      <c r="H47" s="278">
        <v>10</v>
      </c>
      <c r="I47" s="278">
        <v>16</v>
      </c>
      <c r="J47" s="445"/>
      <c r="K47" s="509">
        <v>0.3125</v>
      </c>
      <c r="L47" s="217">
        <v>4600</v>
      </c>
    </row>
    <row r="48" spans="2:12" ht="14.4" x14ac:dyDescent="0.3">
      <c r="B48" s="453" t="s">
        <v>89</v>
      </c>
      <c r="C48" s="416" t="str">
        <f>VLOOKUP(B48,Sheet2!$A$3:$B$83,2,FALSE)</f>
        <v>Henderson</v>
      </c>
      <c r="D48" s="280" t="s">
        <v>6</v>
      </c>
      <c r="E48" s="278">
        <v>9.3800000000000008</v>
      </c>
      <c r="F48" s="278">
        <v>0</v>
      </c>
      <c r="G48" s="278">
        <v>9.3800000000000008</v>
      </c>
      <c r="H48" s="278">
        <v>28</v>
      </c>
      <c r="I48" s="278">
        <v>37.380000000000003</v>
      </c>
      <c r="J48" s="445"/>
      <c r="K48" s="509">
        <v>0.2509363</v>
      </c>
      <c r="L48" s="217">
        <v>17440</v>
      </c>
    </row>
    <row r="49" spans="2:12" ht="14.4" x14ac:dyDescent="0.3">
      <c r="B49" s="453" t="s">
        <v>91</v>
      </c>
      <c r="C49" s="416" t="str">
        <f>VLOOKUP(B49,Sheet2!$A$3:$B$83,2,FALSE)</f>
        <v>Hickory</v>
      </c>
      <c r="D49" s="280" t="s">
        <v>39</v>
      </c>
      <c r="E49" s="278">
        <v>6.56</v>
      </c>
      <c r="F49" s="278">
        <v>0.94</v>
      </c>
      <c r="G49" s="278">
        <v>7.5</v>
      </c>
      <c r="H49" s="278">
        <v>17.440000000000001</v>
      </c>
      <c r="I49" s="278">
        <v>24.94</v>
      </c>
      <c r="J49" s="445"/>
      <c r="K49" s="509">
        <v>0.26303130000000002</v>
      </c>
      <c r="L49" s="217">
        <v>596</v>
      </c>
    </row>
    <row r="50" spans="2:12" ht="14.4" x14ac:dyDescent="0.3">
      <c r="B50" s="453" t="s">
        <v>93</v>
      </c>
      <c r="C50" s="416" t="str">
        <f>VLOOKUP(B50,Sheet2!$A$3:$B$83,2,FALSE)</f>
        <v>High Point</v>
      </c>
      <c r="D50" s="280" t="s">
        <v>39</v>
      </c>
      <c r="E50" s="278">
        <v>17.75</v>
      </c>
      <c r="F50" s="278">
        <v>0</v>
      </c>
      <c r="G50" s="278">
        <v>17.75</v>
      </c>
      <c r="H50" s="278">
        <v>36.5</v>
      </c>
      <c r="I50" s="278">
        <v>54.25</v>
      </c>
      <c r="J50" s="445"/>
      <c r="K50" s="509">
        <v>0.3271889</v>
      </c>
      <c r="L50" s="217">
        <v>1178</v>
      </c>
    </row>
    <row r="51" spans="2:12" ht="14.4" x14ac:dyDescent="0.3">
      <c r="B51" s="453" t="s">
        <v>95</v>
      </c>
      <c r="C51" s="416" t="str">
        <f>VLOOKUP(B51,Sheet2!$A$3:$B$83,2,FALSE)</f>
        <v>Clayton</v>
      </c>
      <c r="D51" s="280" t="s">
        <v>39</v>
      </c>
      <c r="E51" s="278">
        <v>2</v>
      </c>
      <c r="F51" s="278">
        <v>0</v>
      </c>
      <c r="G51" s="278">
        <v>2</v>
      </c>
      <c r="H51" s="278">
        <v>7.3</v>
      </c>
      <c r="I51" s="278">
        <v>9.3000000000000007</v>
      </c>
      <c r="J51" s="445"/>
      <c r="K51" s="509">
        <v>0.21505379999999999</v>
      </c>
      <c r="L51" s="217">
        <v>331</v>
      </c>
    </row>
    <row r="52" spans="2:12" ht="14.4" x14ac:dyDescent="0.3">
      <c r="B52" s="453" t="s">
        <v>97</v>
      </c>
      <c r="C52" s="416" t="str">
        <f>VLOOKUP(B52,Sheet2!$A$3:$B$83,2,FALSE)</f>
        <v>Iredell</v>
      </c>
      <c r="D52" s="280" t="s">
        <v>6</v>
      </c>
      <c r="E52" s="278">
        <v>5</v>
      </c>
      <c r="F52" s="278">
        <v>1</v>
      </c>
      <c r="G52" s="278">
        <v>6</v>
      </c>
      <c r="H52" s="278">
        <v>24.38</v>
      </c>
      <c r="I52" s="278">
        <v>30.38</v>
      </c>
      <c r="J52" s="445"/>
      <c r="K52" s="509">
        <v>0.16458200000000001</v>
      </c>
      <c r="L52" s="442" t="s">
        <v>36</v>
      </c>
    </row>
    <row r="53" spans="2:12" ht="14.4" x14ac:dyDescent="0.3">
      <c r="B53" s="453" t="s">
        <v>99</v>
      </c>
      <c r="C53" s="416" t="str">
        <f>VLOOKUP(B53,Sheet2!$A$3:$B$83,2,FALSE)</f>
        <v>Kings Mountain</v>
      </c>
      <c r="D53" s="280" t="s">
        <v>39</v>
      </c>
      <c r="E53" s="278">
        <v>1</v>
      </c>
      <c r="F53" s="278">
        <v>0</v>
      </c>
      <c r="G53" s="278">
        <v>1</v>
      </c>
      <c r="H53" s="278">
        <v>6.75</v>
      </c>
      <c r="I53" s="278">
        <v>7.75</v>
      </c>
      <c r="J53" s="445"/>
      <c r="K53" s="509">
        <v>0.12903229999999999</v>
      </c>
      <c r="L53" s="217">
        <v>575</v>
      </c>
    </row>
    <row r="54" spans="2:12" ht="14.4" x14ac:dyDescent="0.3">
      <c r="B54" s="453" t="s">
        <v>101</v>
      </c>
      <c r="C54" s="416" t="str">
        <f>VLOOKUP(B54,Sheet2!$A$3:$B$83,2,FALSE)</f>
        <v>Lee</v>
      </c>
      <c r="D54" s="280" t="s">
        <v>6</v>
      </c>
      <c r="E54" s="278">
        <v>3</v>
      </c>
      <c r="F54" s="278">
        <v>0</v>
      </c>
      <c r="G54" s="278">
        <v>3</v>
      </c>
      <c r="H54" s="278">
        <v>6.23</v>
      </c>
      <c r="I54" s="278">
        <v>9.23</v>
      </c>
      <c r="J54" s="445"/>
      <c r="K54" s="509">
        <v>0.32502710000000001</v>
      </c>
      <c r="L54" s="217">
        <v>312</v>
      </c>
    </row>
    <row r="55" spans="2:12" ht="14.4" x14ac:dyDescent="0.3">
      <c r="B55" s="453" t="s">
        <v>103</v>
      </c>
      <c r="C55" s="416" t="str">
        <f>VLOOKUP(B55,Sheet2!$A$3:$B$83,2,FALSE)</f>
        <v>Lincoln</v>
      </c>
      <c r="D55" s="280" t="s">
        <v>6</v>
      </c>
      <c r="E55" s="278">
        <v>3</v>
      </c>
      <c r="F55" s="278">
        <v>1</v>
      </c>
      <c r="G55" s="278">
        <v>4</v>
      </c>
      <c r="H55" s="278">
        <v>19</v>
      </c>
      <c r="I55" s="278">
        <v>23</v>
      </c>
      <c r="J55" s="445"/>
      <c r="K55" s="509">
        <v>0.13043479999999999</v>
      </c>
      <c r="L55" s="217">
        <v>736</v>
      </c>
    </row>
    <row r="56" spans="2:12" ht="14.4" x14ac:dyDescent="0.3">
      <c r="B56" s="453" t="s">
        <v>105</v>
      </c>
      <c r="C56" s="416" t="str">
        <f>VLOOKUP(B56,Sheet2!$A$3:$B$83,2,FALSE)</f>
        <v>Madison</v>
      </c>
      <c r="D56" s="280" t="s">
        <v>6</v>
      </c>
      <c r="E56" s="278">
        <v>1</v>
      </c>
      <c r="F56" s="278">
        <v>0</v>
      </c>
      <c r="G56" s="278">
        <v>1</v>
      </c>
      <c r="H56" s="278">
        <v>11.95</v>
      </c>
      <c r="I56" s="278">
        <v>12.95</v>
      </c>
      <c r="J56" s="445"/>
      <c r="K56" s="509">
        <v>7.72201E-2</v>
      </c>
      <c r="L56" s="217">
        <v>3474</v>
      </c>
    </row>
    <row r="57" spans="2:12" ht="14.4" x14ac:dyDescent="0.3">
      <c r="B57" s="453" t="s">
        <v>107</v>
      </c>
      <c r="C57" s="416" t="str">
        <f>VLOOKUP(B57,Sheet2!$A$3:$B$83,2,FALSE)</f>
        <v>McDowell</v>
      </c>
      <c r="D57" s="280" t="s">
        <v>6</v>
      </c>
      <c r="E57" s="278">
        <v>3</v>
      </c>
      <c r="F57" s="278">
        <v>0</v>
      </c>
      <c r="G57" s="278">
        <v>3</v>
      </c>
      <c r="H57" s="278">
        <v>16.45</v>
      </c>
      <c r="I57" s="278">
        <v>19.45</v>
      </c>
      <c r="J57" s="445"/>
      <c r="K57" s="509">
        <v>0.15424160000000001</v>
      </c>
      <c r="L57" s="217">
        <v>228</v>
      </c>
    </row>
    <row r="58" spans="2:12" ht="14.4" x14ac:dyDescent="0.3">
      <c r="B58" s="453" t="s">
        <v>109</v>
      </c>
      <c r="C58" s="416" t="str">
        <f>VLOOKUP(B58,Sheet2!$A$3:$B$83,2,FALSE)</f>
        <v>Mooresville</v>
      </c>
      <c r="D58" s="280" t="s">
        <v>39</v>
      </c>
      <c r="E58" s="278">
        <v>7</v>
      </c>
      <c r="F58" s="278">
        <v>1</v>
      </c>
      <c r="G58" s="278">
        <v>8</v>
      </c>
      <c r="H58" s="278">
        <v>23.6</v>
      </c>
      <c r="I58" s="278">
        <v>31.6</v>
      </c>
      <c r="J58" s="445"/>
      <c r="K58" s="509">
        <v>0.22151899999999999</v>
      </c>
      <c r="L58" s="217">
        <v>460</v>
      </c>
    </row>
    <row r="59" spans="2:12" ht="14.4" x14ac:dyDescent="0.3">
      <c r="B59" s="453" t="s">
        <v>111</v>
      </c>
      <c r="C59" s="416" t="str">
        <f>VLOOKUP(B59,Sheet2!$A$3:$B$83,2,FALSE)</f>
        <v>Nantahala</v>
      </c>
      <c r="D59" s="280" t="s">
        <v>9</v>
      </c>
      <c r="E59" s="278">
        <v>2.88</v>
      </c>
      <c r="F59" s="278">
        <v>0</v>
      </c>
      <c r="G59" s="278">
        <v>2.88</v>
      </c>
      <c r="H59" s="278">
        <v>10.44</v>
      </c>
      <c r="I59" s="278">
        <v>13.32</v>
      </c>
      <c r="J59" s="445"/>
      <c r="K59" s="509">
        <v>0.2162162</v>
      </c>
      <c r="L59" s="217">
        <v>2578</v>
      </c>
    </row>
    <row r="60" spans="2:12" ht="14.4" x14ac:dyDescent="0.3">
      <c r="B60" s="453" t="s">
        <v>113</v>
      </c>
      <c r="C60" s="416" t="str">
        <f>VLOOKUP(B60,Sheet2!$A$3:$B$83,2,FALSE)</f>
        <v>Neuse</v>
      </c>
      <c r="D60" s="280" t="s">
        <v>9</v>
      </c>
      <c r="E60" s="278">
        <v>5.5</v>
      </c>
      <c r="F60" s="278">
        <v>0</v>
      </c>
      <c r="G60" s="278">
        <v>5.5</v>
      </c>
      <c r="H60" s="278">
        <v>24.2</v>
      </c>
      <c r="I60" s="278">
        <v>29.7</v>
      </c>
      <c r="J60" s="445"/>
      <c r="K60" s="509">
        <v>0.18518519999999999</v>
      </c>
      <c r="L60" s="217">
        <v>486</v>
      </c>
    </row>
    <row r="61" spans="2:12" ht="14.4" x14ac:dyDescent="0.3">
      <c r="B61" s="453" t="s">
        <v>115</v>
      </c>
      <c r="C61" s="416" t="str">
        <f>VLOOKUP(B61,Sheet2!$A$3:$B$83,2,FALSE)</f>
        <v>New Hanover</v>
      </c>
      <c r="D61" s="280" t="s">
        <v>6</v>
      </c>
      <c r="E61" s="278">
        <v>15</v>
      </c>
      <c r="F61" s="278">
        <v>0</v>
      </c>
      <c r="G61" s="278">
        <v>15</v>
      </c>
      <c r="H61" s="278">
        <v>31</v>
      </c>
      <c r="I61" s="278">
        <v>46</v>
      </c>
      <c r="J61" s="445"/>
      <c r="K61" s="509">
        <v>0.32608700000000002</v>
      </c>
      <c r="L61" s="217">
        <v>15628</v>
      </c>
    </row>
    <row r="62" spans="2:12" ht="14.4" x14ac:dyDescent="0.3">
      <c r="B62" s="453" t="s">
        <v>117</v>
      </c>
      <c r="C62" s="416" t="str">
        <f>VLOOKUP(B62,Sheet2!$A$3:$B$83,2,FALSE)</f>
        <v>Northwestern</v>
      </c>
      <c r="D62" s="280" t="s">
        <v>9</v>
      </c>
      <c r="E62" s="278">
        <v>2</v>
      </c>
      <c r="F62" s="278">
        <v>0</v>
      </c>
      <c r="G62" s="278">
        <v>2</v>
      </c>
      <c r="H62" s="278">
        <v>47.19</v>
      </c>
      <c r="I62" s="278">
        <v>49.19</v>
      </c>
      <c r="J62" s="445"/>
      <c r="K62" s="509">
        <v>4.0658699999999999E-2</v>
      </c>
      <c r="L62" s="217">
        <v>424</v>
      </c>
    </row>
    <row r="63" spans="2:12" ht="14.4" x14ac:dyDescent="0.3">
      <c r="B63" s="453" t="s">
        <v>119</v>
      </c>
      <c r="C63" s="416" t="str">
        <f>VLOOKUP(B63,Sheet2!$A$3:$B$83,2,FALSE)</f>
        <v>Onslow</v>
      </c>
      <c r="D63" s="280" t="s">
        <v>6</v>
      </c>
      <c r="E63" s="278">
        <v>5</v>
      </c>
      <c r="F63" s="278">
        <v>1</v>
      </c>
      <c r="G63" s="278">
        <v>6</v>
      </c>
      <c r="H63" s="278">
        <v>27</v>
      </c>
      <c r="I63" s="278">
        <v>33</v>
      </c>
      <c r="J63" s="445"/>
      <c r="K63" s="509">
        <v>0.15151519999999999</v>
      </c>
      <c r="L63" s="217">
        <v>4198</v>
      </c>
    </row>
    <row r="64" spans="2:12" ht="14.4" x14ac:dyDescent="0.3">
      <c r="B64" s="453" t="s">
        <v>121</v>
      </c>
      <c r="C64" s="416" t="str">
        <f>VLOOKUP(B64,Sheet2!$A$3:$B$83,2,FALSE)</f>
        <v>Orange</v>
      </c>
      <c r="D64" s="280" t="s">
        <v>6</v>
      </c>
      <c r="E64" s="278">
        <v>12</v>
      </c>
      <c r="F64" s="278">
        <v>0</v>
      </c>
      <c r="G64" s="278">
        <v>12</v>
      </c>
      <c r="H64" s="278">
        <v>13.13</v>
      </c>
      <c r="I64" s="278">
        <v>25.13</v>
      </c>
      <c r="J64" s="445"/>
      <c r="K64" s="509">
        <v>0.47751690000000002</v>
      </c>
      <c r="L64" s="217">
        <v>1167</v>
      </c>
    </row>
    <row r="65" spans="2:12" ht="14.4" x14ac:dyDescent="0.3">
      <c r="B65" s="453" t="s">
        <v>124</v>
      </c>
      <c r="C65" s="416" t="str">
        <f>VLOOKUP(B65,Sheet2!$A$3:$B$83,2,FALSE)</f>
        <v>Pender</v>
      </c>
      <c r="D65" s="280" t="s">
        <v>6</v>
      </c>
      <c r="E65" s="278">
        <v>3</v>
      </c>
      <c r="F65" s="278">
        <v>0</v>
      </c>
      <c r="G65" s="278">
        <v>3</v>
      </c>
      <c r="H65" s="278">
        <v>10.8</v>
      </c>
      <c r="I65" s="278">
        <v>13.8</v>
      </c>
      <c r="J65" s="445"/>
      <c r="K65" s="509">
        <v>0.21739130000000001</v>
      </c>
      <c r="L65" s="217">
        <v>1868</v>
      </c>
    </row>
    <row r="66" spans="2:12" ht="14.4" x14ac:dyDescent="0.3">
      <c r="B66" s="453" t="s">
        <v>126</v>
      </c>
      <c r="C66" s="416" t="str">
        <f>VLOOKUP(B66,Sheet2!$A$3:$B$83,2,FALSE)</f>
        <v>Vance (Perry)</v>
      </c>
      <c r="D66" s="280" t="s">
        <v>6</v>
      </c>
      <c r="E66" s="278">
        <v>3</v>
      </c>
      <c r="F66" s="278">
        <v>0</v>
      </c>
      <c r="G66" s="278">
        <v>3</v>
      </c>
      <c r="H66" s="278">
        <v>12</v>
      </c>
      <c r="I66" s="278">
        <v>15</v>
      </c>
      <c r="J66" s="445"/>
      <c r="K66" s="509">
        <v>0.2</v>
      </c>
      <c r="L66" s="217">
        <v>0</v>
      </c>
    </row>
    <row r="67" spans="2:12" ht="14.4" x14ac:dyDescent="0.3">
      <c r="B67" s="453" t="s">
        <v>129</v>
      </c>
      <c r="C67" s="416" t="str">
        <f>VLOOKUP(B67,Sheet2!$A$3:$B$83,2,FALSE)</f>
        <v>Person</v>
      </c>
      <c r="D67" s="280" t="s">
        <v>6</v>
      </c>
      <c r="E67" s="278">
        <v>4</v>
      </c>
      <c r="F67" s="278">
        <v>0</v>
      </c>
      <c r="G67" s="278">
        <v>4</v>
      </c>
      <c r="H67" s="278">
        <v>3</v>
      </c>
      <c r="I67" s="278">
        <v>7</v>
      </c>
      <c r="J67" s="445"/>
      <c r="K67" s="509">
        <v>0.57142859999999995</v>
      </c>
      <c r="L67" s="217">
        <v>722</v>
      </c>
    </row>
    <row r="68" spans="2:12" ht="14.4" x14ac:dyDescent="0.3">
      <c r="B68" s="453" t="s">
        <v>131</v>
      </c>
      <c r="C68" s="416" t="str">
        <f>VLOOKUP(B68,Sheet2!$A$3:$B$83,2,FALSE)</f>
        <v>Pettigrew</v>
      </c>
      <c r="D68" s="280" t="s">
        <v>9</v>
      </c>
      <c r="E68" s="278">
        <v>4</v>
      </c>
      <c r="F68" s="278">
        <v>0</v>
      </c>
      <c r="G68" s="278">
        <v>4</v>
      </c>
      <c r="H68" s="278">
        <v>4</v>
      </c>
      <c r="I68" s="278">
        <v>8</v>
      </c>
      <c r="J68" s="445"/>
      <c r="K68" s="509">
        <v>0.5</v>
      </c>
      <c r="L68" s="217">
        <v>154</v>
      </c>
    </row>
    <row r="69" spans="2:12" ht="14.4" x14ac:dyDescent="0.3">
      <c r="B69" s="453" t="s">
        <v>133</v>
      </c>
      <c r="C69" s="416" t="str">
        <f>VLOOKUP(B69,Sheet2!$A$3:$B$83,2,FALSE)</f>
        <v>Polk</v>
      </c>
      <c r="D69" s="280" t="s">
        <v>6</v>
      </c>
      <c r="E69" s="278">
        <v>2.81</v>
      </c>
      <c r="F69" s="278">
        <v>0</v>
      </c>
      <c r="G69" s="278">
        <v>2.81</v>
      </c>
      <c r="H69" s="278">
        <v>7.65</v>
      </c>
      <c r="I69" s="278">
        <v>10.46</v>
      </c>
      <c r="J69" s="445"/>
      <c r="K69" s="509">
        <v>0.2686424</v>
      </c>
      <c r="L69" s="217">
        <v>1357</v>
      </c>
    </row>
    <row r="70" spans="2:12" ht="14.4" x14ac:dyDescent="0.3">
      <c r="B70" s="453" t="s">
        <v>135</v>
      </c>
      <c r="C70" s="416" t="str">
        <f>VLOOKUP(B70,Sheet2!$A$3:$B$83,2,FALSE)</f>
        <v>Johnston</v>
      </c>
      <c r="D70" s="280" t="s">
        <v>6</v>
      </c>
      <c r="E70" s="278">
        <v>5</v>
      </c>
      <c r="F70" s="278">
        <v>1</v>
      </c>
      <c r="G70" s="278">
        <v>6</v>
      </c>
      <c r="H70" s="278">
        <v>20</v>
      </c>
      <c r="I70" s="278">
        <v>26</v>
      </c>
      <c r="J70" s="445"/>
      <c r="K70" s="509">
        <v>0.1923077</v>
      </c>
      <c r="L70" s="217">
        <v>869</v>
      </c>
    </row>
    <row r="71" spans="2:12" ht="14.4" x14ac:dyDescent="0.3">
      <c r="B71" s="453" t="s">
        <v>137</v>
      </c>
      <c r="C71" s="416" t="str">
        <f>VLOOKUP(B71,Sheet2!$A$3:$B$83,2,FALSE)</f>
        <v>Randolph</v>
      </c>
      <c r="D71" s="280" t="s">
        <v>6</v>
      </c>
      <c r="E71" s="278">
        <v>15</v>
      </c>
      <c r="F71" s="278">
        <v>0</v>
      </c>
      <c r="G71" s="278">
        <v>15</v>
      </c>
      <c r="H71" s="278">
        <v>29.68</v>
      </c>
      <c r="I71" s="278">
        <v>44.68</v>
      </c>
      <c r="J71" s="445"/>
      <c r="K71" s="509">
        <v>0.33572069999999998</v>
      </c>
      <c r="L71" s="217">
        <v>595</v>
      </c>
    </row>
    <row r="72" spans="2:12" ht="14.4" x14ac:dyDescent="0.3">
      <c r="B72" s="453" t="s">
        <v>139</v>
      </c>
      <c r="C72" s="416" t="str">
        <f>VLOOKUP(B72,Sheet2!$A$3:$B$83,2,FALSE)</f>
        <v>Roanoke Rapids</v>
      </c>
      <c r="D72" s="280" t="s">
        <v>39</v>
      </c>
      <c r="E72" s="278">
        <v>2</v>
      </c>
      <c r="F72" s="278">
        <v>0</v>
      </c>
      <c r="G72" s="278">
        <v>2</v>
      </c>
      <c r="H72" s="278">
        <v>3.33</v>
      </c>
      <c r="I72" s="278">
        <v>5.33</v>
      </c>
      <c r="J72" s="445"/>
      <c r="K72" s="509">
        <v>0.37523450000000003</v>
      </c>
      <c r="L72" s="217">
        <v>478</v>
      </c>
    </row>
    <row r="73" spans="2:12" ht="14.4" x14ac:dyDescent="0.3">
      <c r="B73" s="453" t="s">
        <v>141</v>
      </c>
      <c r="C73" s="416" t="str">
        <f>VLOOKUP(B73,Sheet2!$A$3:$B$83,2,FALSE)</f>
        <v>Robeson</v>
      </c>
      <c r="D73" s="280" t="s">
        <v>6</v>
      </c>
      <c r="E73" s="278">
        <v>5</v>
      </c>
      <c r="F73" s="278">
        <v>0</v>
      </c>
      <c r="G73" s="278">
        <v>5</v>
      </c>
      <c r="H73" s="278">
        <v>14.85</v>
      </c>
      <c r="I73" s="278">
        <v>19.850000000000001</v>
      </c>
      <c r="J73" s="445"/>
      <c r="K73" s="509">
        <v>0.25188919999999998</v>
      </c>
      <c r="L73" s="217">
        <v>0</v>
      </c>
    </row>
    <row r="74" spans="2:12" ht="14.4" x14ac:dyDescent="0.3">
      <c r="B74" s="453" t="s">
        <v>143</v>
      </c>
      <c r="C74" s="416" t="str">
        <f>VLOOKUP(B74,Sheet2!$A$3:$B$83,2,FALSE)</f>
        <v>Rockingham</v>
      </c>
      <c r="D74" s="280" t="s">
        <v>6</v>
      </c>
      <c r="E74" s="278">
        <v>8</v>
      </c>
      <c r="F74" s="278">
        <v>0</v>
      </c>
      <c r="G74" s="278">
        <v>8</v>
      </c>
      <c r="H74" s="278">
        <v>20.3</v>
      </c>
      <c r="I74" s="278">
        <v>28.3</v>
      </c>
      <c r="J74" s="445"/>
      <c r="K74" s="509">
        <v>0.28268549999999998</v>
      </c>
      <c r="L74" s="217">
        <v>0</v>
      </c>
    </row>
    <row r="75" spans="2:12" ht="14.4" x14ac:dyDescent="0.3">
      <c r="B75" s="453" t="s">
        <v>145</v>
      </c>
      <c r="C75" s="416" t="str">
        <f>VLOOKUP(B75,Sheet2!$A$3:$B$83,2,FALSE)</f>
        <v>Rowan</v>
      </c>
      <c r="D75" s="280" t="s">
        <v>6</v>
      </c>
      <c r="E75" s="278">
        <v>11.3</v>
      </c>
      <c r="F75" s="278">
        <v>1</v>
      </c>
      <c r="G75" s="278">
        <v>12.3</v>
      </c>
      <c r="H75" s="278">
        <v>48</v>
      </c>
      <c r="I75" s="278">
        <v>60.3</v>
      </c>
      <c r="J75" s="445"/>
      <c r="K75" s="509">
        <v>0.18739639999999999</v>
      </c>
      <c r="L75" s="217">
        <v>264</v>
      </c>
    </row>
    <row r="76" spans="2:12" ht="14.4" x14ac:dyDescent="0.3">
      <c r="B76" s="453" t="s">
        <v>147</v>
      </c>
      <c r="C76" s="416" t="str">
        <f>VLOOKUP(B76,Sheet2!$A$3:$B$83,2,FALSE)</f>
        <v>Rutherford</v>
      </c>
      <c r="D76" s="280" t="s">
        <v>6</v>
      </c>
      <c r="E76" s="278">
        <v>1</v>
      </c>
      <c r="F76" s="278">
        <v>2</v>
      </c>
      <c r="G76" s="278">
        <v>3</v>
      </c>
      <c r="H76" s="278">
        <v>6.58</v>
      </c>
      <c r="I76" s="278">
        <v>9.58</v>
      </c>
      <c r="J76" s="445"/>
      <c r="K76" s="509">
        <v>0.10438409999999999</v>
      </c>
      <c r="L76" s="217">
        <v>2235</v>
      </c>
    </row>
    <row r="77" spans="2:12" ht="14.4" x14ac:dyDescent="0.3">
      <c r="B77" s="453" t="s">
        <v>149</v>
      </c>
      <c r="C77" s="416" t="str">
        <f>VLOOKUP(B77,Sheet2!$A$3:$B$83,2,FALSE)</f>
        <v>Sampson</v>
      </c>
      <c r="D77" s="280" t="s">
        <v>6</v>
      </c>
      <c r="E77" s="278">
        <v>1</v>
      </c>
      <c r="F77" s="278">
        <v>0</v>
      </c>
      <c r="G77" s="278">
        <v>1</v>
      </c>
      <c r="H77" s="278">
        <v>11.23</v>
      </c>
      <c r="I77" s="278">
        <v>12.23</v>
      </c>
      <c r="J77" s="445"/>
      <c r="K77" s="509">
        <v>8.1766099999999994E-2</v>
      </c>
      <c r="L77" s="217">
        <v>90</v>
      </c>
    </row>
    <row r="78" spans="2:12" ht="14.4" x14ac:dyDescent="0.3">
      <c r="B78" s="453" t="s">
        <v>152</v>
      </c>
      <c r="C78" s="416" t="str">
        <f>VLOOKUP(B78,Sheet2!$A$3:$B$83,2,FALSE)</f>
        <v>Sandhill</v>
      </c>
      <c r="D78" s="280" t="s">
        <v>9</v>
      </c>
      <c r="E78" s="278">
        <v>5</v>
      </c>
      <c r="F78" s="278">
        <v>1</v>
      </c>
      <c r="G78" s="278">
        <v>6</v>
      </c>
      <c r="H78" s="278">
        <v>38.33</v>
      </c>
      <c r="I78" s="278">
        <v>44.33</v>
      </c>
      <c r="J78" s="445"/>
      <c r="K78" s="509">
        <v>0.1127904</v>
      </c>
      <c r="L78" s="217">
        <v>1018</v>
      </c>
    </row>
    <row r="79" spans="2:12" ht="14.4" x14ac:dyDescent="0.3">
      <c r="B79" s="453" t="s">
        <v>154</v>
      </c>
      <c r="C79" s="416" t="str">
        <f>VLOOKUP(B79,Sheet2!$A$3:$B$83,2,FALSE)</f>
        <v>Scotland</v>
      </c>
      <c r="D79" s="280" t="s">
        <v>6</v>
      </c>
      <c r="E79" s="278">
        <v>2</v>
      </c>
      <c r="F79" s="278">
        <v>0</v>
      </c>
      <c r="G79" s="278">
        <v>2</v>
      </c>
      <c r="H79" s="278">
        <v>4.55</v>
      </c>
      <c r="I79" s="278">
        <v>6.55</v>
      </c>
      <c r="J79" s="445"/>
      <c r="K79" s="509">
        <v>0.30534349999999999</v>
      </c>
      <c r="L79" s="217">
        <v>427</v>
      </c>
    </row>
    <row r="80" spans="2:12" ht="14.4" x14ac:dyDescent="0.3">
      <c r="B80" s="453" t="s">
        <v>156</v>
      </c>
      <c r="C80" s="416" t="str">
        <f>VLOOKUP(B80,Sheet2!$A$3:$B$83,2,FALSE)</f>
        <v>Pitt (Sheppard)</v>
      </c>
      <c r="D80" s="280" t="s">
        <v>6</v>
      </c>
      <c r="E80" s="278">
        <v>2</v>
      </c>
      <c r="F80" s="278">
        <v>4</v>
      </c>
      <c r="G80" s="278">
        <v>6</v>
      </c>
      <c r="H80" s="278">
        <v>30.13</v>
      </c>
      <c r="I80" s="278">
        <v>36.130000000000003</v>
      </c>
      <c r="J80" s="445"/>
      <c r="K80" s="509">
        <v>5.5355700000000001E-2</v>
      </c>
      <c r="L80" s="217">
        <v>1881</v>
      </c>
    </row>
    <row r="81" spans="2:12" ht="14.4" x14ac:dyDescent="0.3">
      <c r="B81" s="453" t="s">
        <v>158</v>
      </c>
      <c r="C81" s="416" t="str">
        <f>VLOOKUP(B81,Sheet2!$A$3:$B$83,2,FALSE)</f>
        <v>Southern Pines</v>
      </c>
      <c r="D81" s="280" t="s">
        <v>39</v>
      </c>
      <c r="E81" s="278">
        <v>6</v>
      </c>
      <c r="F81" s="278">
        <v>0</v>
      </c>
      <c r="G81" s="278">
        <v>6</v>
      </c>
      <c r="H81" s="278">
        <v>4.45</v>
      </c>
      <c r="I81" s="278">
        <v>10.45</v>
      </c>
      <c r="J81" s="445"/>
      <c r="K81" s="509">
        <v>0.57416270000000003</v>
      </c>
      <c r="L81" s="217">
        <v>346</v>
      </c>
    </row>
    <row r="82" spans="2:12" ht="14.4" x14ac:dyDescent="0.3">
      <c r="B82" s="453" t="s">
        <v>160</v>
      </c>
      <c r="C82" s="416" t="str">
        <f>VLOOKUP(B82,Sheet2!$A$3:$B$83,2,FALSE)</f>
        <v>Stanly</v>
      </c>
      <c r="D82" s="280" t="s">
        <v>6</v>
      </c>
      <c r="E82" s="278">
        <v>3.75</v>
      </c>
      <c r="F82" s="278">
        <v>0</v>
      </c>
      <c r="G82" s="278">
        <v>3.75</v>
      </c>
      <c r="H82" s="278">
        <v>10</v>
      </c>
      <c r="I82" s="278">
        <v>13.75</v>
      </c>
      <c r="J82" s="445"/>
      <c r="K82" s="509">
        <v>0.27272730000000001</v>
      </c>
      <c r="L82" s="217">
        <v>580</v>
      </c>
    </row>
    <row r="83" spans="2:12" ht="14.4" x14ac:dyDescent="0.3">
      <c r="B83" s="453" t="s">
        <v>162</v>
      </c>
      <c r="C83" s="416" t="str">
        <f>VLOOKUP(B83,Sheet2!$A$3:$B$83,2,FALSE)</f>
        <v>Transylvania</v>
      </c>
      <c r="D83" s="280" t="s">
        <v>6</v>
      </c>
      <c r="E83" s="278">
        <v>4.6900000000000004</v>
      </c>
      <c r="F83" s="278">
        <v>0.94</v>
      </c>
      <c r="G83" s="278">
        <v>5.63</v>
      </c>
      <c r="H83" s="278">
        <v>12.25</v>
      </c>
      <c r="I83" s="278">
        <v>17.88</v>
      </c>
      <c r="J83" s="445"/>
      <c r="K83" s="509">
        <v>0.26230429999999999</v>
      </c>
      <c r="L83" s="217">
        <v>6410</v>
      </c>
    </row>
    <row r="84" spans="2:12" ht="14.4" x14ac:dyDescent="0.3">
      <c r="B84" s="453" t="s">
        <v>164</v>
      </c>
      <c r="C84" s="416" t="str">
        <f>VLOOKUP(B84,Sheet2!$A$3:$B$83,2,FALSE)</f>
        <v>Union</v>
      </c>
      <c r="D84" s="280" t="s">
        <v>6</v>
      </c>
      <c r="E84" s="278">
        <v>6</v>
      </c>
      <c r="F84" s="278">
        <v>4</v>
      </c>
      <c r="G84" s="278">
        <v>10</v>
      </c>
      <c r="H84" s="278">
        <v>44.1</v>
      </c>
      <c r="I84" s="278">
        <v>54.1</v>
      </c>
      <c r="J84" s="445"/>
      <c r="K84" s="509">
        <v>0.1109057</v>
      </c>
      <c r="L84" s="217">
        <v>3816</v>
      </c>
    </row>
    <row r="85" spans="2:12" ht="14.4" x14ac:dyDescent="0.3">
      <c r="B85" s="453" t="s">
        <v>166</v>
      </c>
      <c r="C85" s="416" t="str">
        <f>VLOOKUP(B85,Sheet2!$A$3:$B$83,2,FALSE)</f>
        <v>Wake</v>
      </c>
      <c r="D85" s="280" t="s">
        <v>6</v>
      </c>
      <c r="E85" s="278">
        <v>120.5</v>
      </c>
      <c r="F85" s="278">
        <v>1</v>
      </c>
      <c r="G85" s="278">
        <v>121.5</v>
      </c>
      <c r="H85" s="278">
        <v>132</v>
      </c>
      <c r="I85" s="278">
        <v>253.5</v>
      </c>
      <c r="J85" s="445"/>
      <c r="K85" s="509">
        <v>0.47534520000000002</v>
      </c>
      <c r="L85" s="217">
        <v>10613</v>
      </c>
    </row>
    <row r="86" spans="2:12" ht="14.4" x14ac:dyDescent="0.3">
      <c r="B86" s="453" t="s">
        <v>168</v>
      </c>
      <c r="C86" s="416" t="str">
        <f>VLOOKUP(B86,Sheet2!$A$3:$B$83,2,FALSE)</f>
        <v>Warren</v>
      </c>
      <c r="D86" s="280" t="s">
        <v>6</v>
      </c>
      <c r="E86" s="278">
        <v>1</v>
      </c>
      <c r="F86" s="278">
        <v>0</v>
      </c>
      <c r="G86" s="278">
        <v>1</v>
      </c>
      <c r="H86" s="278">
        <v>7</v>
      </c>
      <c r="I86" s="278">
        <v>8</v>
      </c>
      <c r="J86" s="445"/>
      <c r="K86" s="509">
        <v>0.125</v>
      </c>
      <c r="L86" s="217">
        <v>3844</v>
      </c>
    </row>
    <row r="87" spans="2:12" ht="14.4" x14ac:dyDescent="0.3">
      <c r="B87" s="453" t="s">
        <v>170</v>
      </c>
      <c r="C87" s="416" t="str">
        <f>VLOOKUP(B87,Sheet2!$A$3:$B$83,2,FALSE)</f>
        <v>Wayne</v>
      </c>
      <c r="D87" s="280" t="s">
        <v>6</v>
      </c>
      <c r="E87" s="278">
        <v>9</v>
      </c>
      <c r="F87" s="278">
        <v>5.28</v>
      </c>
      <c r="G87" s="278">
        <v>14.28</v>
      </c>
      <c r="H87" s="278">
        <v>20.78</v>
      </c>
      <c r="I87" s="278">
        <v>35.06</v>
      </c>
      <c r="J87" s="445"/>
      <c r="K87" s="509">
        <v>0.25670280000000001</v>
      </c>
      <c r="L87" s="217">
        <v>1417</v>
      </c>
    </row>
    <row r="88" spans="2:12" ht="15" thickBot="1" x14ac:dyDescent="0.35">
      <c r="B88" s="455" t="s">
        <v>172</v>
      </c>
      <c r="C88" s="430" t="str">
        <f>VLOOKUP(B88,Sheet2!$A$3:$B$83,2,FALSE)</f>
        <v>Wilson</v>
      </c>
      <c r="D88" s="510" t="s">
        <v>6</v>
      </c>
      <c r="E88" s="288">
        <v>5</v>
      </c>
      <c r="F88" s="288">
        <v>2</v>
      </c>
      <c r="G88" s="288">
        <v>7</v>
      </c>
      <c r="H88" s="288">
        <v>22.68</v>
      </c>
      <c r="I88" s="288">
        <v>29.68</v>
      </c>
      <c r="J88" s="458"/>
      <c r="K88" s="511">
        <v>0.16846359999999999</v>
      </c>
      <c r="L88" s="220">
        <v>640</v>
      </c>
    </row>
    <row r="89" spans="2:12" ht="14.4" thickBot="1" x14ac:dyDescent="0.35">
      <c r="B89" s="506"/>
      <c r="C89" s="304"/>
      <c r="D89" s="317"/>
      <c r="E89" s="314"/>
      <c r="F89" s="314"/>
      <c r="G89" s="314"/>
      <c r="H89" s="314"/>
      <c r="I89" s="314"/>
      <c r="J89" s="315"/>
      <c r="K89" s="40"/>
      <c r="L89" s="507"/>
    </row>
    <row r="90" spans="2:12" ht="14.4" x14ac:dyDescent="0.3">
      <c r="B90" s="306"/>
      <c r="C90" s="316" t="s">
        <v>36</v>
      </c>
      <c r="D90" s="409" t="s">
        <v>173</v>
      </c>
      <c r="E90" s="275">
        <v>793.15</v>
      </c>
      <c r="F90" s="275">
        <v>70.11</v>
      </c>
      <c r="G90" s="275">
        <v>863.26</v>
      </c>
      <c r="H90" s="275">
        <v>2213.7399999999998</v>
      </c>
      <c r="I90" s="275">
        <v>3077</v>
      </c>
      <c r="J90" s="450"/>
      <c r="K90" s="508"/>
      <c r="L90" s="216">
        <v>259324</v>
      </c>
    </row>
    <row r="91" spans="2:12" ht="14.4" x14ac:dyDescent="0.3">
      <c r="B91" s="309"/>
      <c r="C91" s="317" t="s">
        <v>36</v>
      </c>
      <c r="D91" s="411" t="s">
        <v>174</v>
      </c>
      <c r="E91" s="278">
        <v>9.7919753086419998</v>
      </c>
      <c r="F91" s="278">
        <v>0.86555555555555996</v>
      </c>
      <c r="G91" s="278">
        <v>10.657530864198</v>
      </c>
      <c r="H91" s="278">
        <v>27.330123456790002</v>
      </c>
      <c r="I91" s="278">
        <v>37.987654320988</v>
      </c>
      <c r="J91" s="445"/>
      <c r="K91" s="509">
        <v>0.21775720864198</v>
      </c>
      <c r="L91" s="217">
        <v>3282.5822784809998</v>
      </c>
    </row>
    <row r="92" spans="2:12" ht="14.4" x14ac:dyDescent="0.3">
      <c r="B92" s="309"/>
      <c r="C92" s="317" t="s">
        <v>36</v>
      </c>
      <c r="D92" s="411" t="s">
        <v>176</v>
      </c>
      <c r="E92" s="278">
        <v>2</v>
      </c>
      <c r="F92" s="278">
        <v>0</v>
      </c>
      <c r="G92" s="278">
        <v>2</v>
      </c>
      <c r="H92" s="278">
        <v>10</v>
      </c>
      <c r="I92" s="278">
        <v>12.23</v>
      </c>
      <c r="J92" s="445"/>
      <c r="K92" s="509">
        <v>0.12903229999999999</v>
      </c>
      <c r="L92" s="217">
        <v>346</v>
      </c>
    </row>
    <row r="93" spans="2:12" ht="14.4" x14ac:dyDescent="0.3">
      <c r="B93" s="309"/>
      <c r="C93" s="317" t="s">
        <v>36</v>
      </c>
      <c r="D93" s="411" t="s">
        <v>177</v>
      </c>
      <c r="E93" s="278">
        <v>4</v>
      </c>
      <c r="F93" s="278">
        <v>0</v>
      </c>
      <c r="G93" s="278">
        <v>5</v>
      </c>
      <c r="H93" s="278">
        <v>18</v>
      </c>
      <c r="I93" s="278">
        <v>23.5</v>
      </c>
      <c r="J93" s="445"/>
      <c r="K93" s="509">
        <v>0.21276600000000001</v>
      </c>
      <c r="L93" s="217">
        <v>1152</v>
      </c>
    </row>
    <row r="94" spans="2:12" ht="15" thickBot="1" x14ac:dyDescent="0.35">
      <c r="B94" s="311"/>
      <c r="C94" s="318" t="s">
        <v>36</v>
      </c>
      <c r="D94" s="414" t="s">
        <v>178</v>
      </c>
      <c r="E94" s="288">
        <v>8.44</v>
      </c>
      <c r="F94" s="288">
        <v>1</v>
      </c>
      <c r="G94" s="288">
        <v>9</v>
      </c>
      <c r="H94" s="288">
        <v>31</v>
      </c>
      <c r="I94" s="288">
        <v>44.68</v>
      </c>
      <c r="J94" s="458"/>
      <c r="K94" s="511">
        <v>0.28268549999999998</v>
      </c>
      <c r="L94" s="220">
        <v>3844</v>
      </c>
    </row>
  </sheetData>
  <autoFilter ref="D7:L7" xr:uid="{19D8CAF6-41F9-403B-A68E-CE437593DC30}"/>
  <mergeCells count="3">
    <mergeCell ref="C5:C7"/>
    <mergeCell ref="B2:C4"/>
    <mergeCell ref="B5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09375" defaultRowHeight="14.4" x14ac:dyDescent="0.3"/>
  <cols>
    <col min="1" max="1" width="3.44140625" style="6" customWidth="1"/>
    <col min="2" max="2" width="9.109375" style="6" customWidth="1"/>
    <col min="3" max="3" width="18.5546875" style="6" bestFit="1" customWidth="1"/>
    <col min="4" max="4" width="15.33203125" style="25" customWidth="1"/>
    <col min="5" max="5" width="11.44140625" style="6" customWidth="1"/>
    <col min="6" max="7" width="15.33203125" style="6" customWidth="1"/>
    <col min="8" max="8" width="20" style="6" customWidth="1"/>
    <col min="9" max="9" width="13.33203125" style="6" customWidth="1"/>
    <col min="10" max="10" width="12.5546875" style="6" bestFit="1" customWidth="1"/>
    <col min="11" max="15" width="12.109375" style="6" bestFit="1" customWidth="1"/>
    <col min="16" max="16" width="11.44140625" style="6" customWidth="1"/>
    <col min="17" max="17" width="12.33203125" style="6" customWidth="1"/>
    <col min="18" max="21" width="12.109375" style="6" bestFit="1" customWidth="1"/>
    <col min="22" max="22" width="10.109375" style="6" customWidth="1"/>
    <col min="23" max="16384" width="9.109375" style="6"/>
  </cols>
  <sheetData>
    <row r="1" spans="1:22" ht="15" customHeight="1" x14ac:dyDescent="0.3">
      <c r="A1" s="123"/>
      <c r="B1" s="650" t="s">
        <v>296</v>
      </c>
      <c r="C1" s="650"/>
      <c r="D1" s="650"/>
      <c r="E1" s="650"/>
      <c r="F1" s="650"/>
      <c r="G1" s="63"/>
      <c r="H1" s="64"/>
      <c r="I1" s="65"/>
      <c r="J1" s="65"/>
      <c r="K1" s="66"/>
      <c r="L1" s="67"/>
      <c r="M1" s="67"/>
      <c r="N1" s="67"/>
      <c r="O1" s="67"/>
      <c r="P1" s="67"/>
      <c r="V1" s="52" t="s">
        <v>436</v>
      </c>
    </row>
    <row r="2" spans="1:22" ht="15" customHeight="1" x14ac:dyDescent="0.3">
      <c r="A2" s="123"/>
      <c r="B2" s="651"/>
      <c r="C2" s="651"/>
      <c r="D2" s="651"/>
      <c r="E2" s="651"/>
      <c r="F2" s="651"/>
      <c r="G2" s="68"/>
      <c r="H2" s="69"/>
      <c r="I2" s="70"/>
      <c r="J2" s="70"/>
      <c r="K2" s="67"/>
      <c r="L2" s="67"/>
      <c r="M2" s="67"/>
      <c r="N2" s="67"/>
      <c r="O2" s="67"/>
      <c r="P2" s="67"/>
      <c r="V2" s="51" t="s">
        <v>180</v>
      </c>
    </row>
    <row r="3" spans="1:22" ht="15.75" customHeight="1" thickBot="1" x14ac:dyDescent="0.35">
      <c r="A3" s="123"/>
      <c r="B3" s="651"/>
      <c r="C3" s="651"/>
      <c r="D3" s="651"/>
      <c r="E3" s="651"/>
      <c r="F3" s="651"/>
      <c r="G3" s="68"/>
      <c r="H3" s="69"/>
      <c r="I3" s="70"/>
      <c r="J3" s="70"/>
      <c r="K3" s="67"/>
      <c r="L3" s="67"/>
      <c r="M3" s="67"/>
      <c r="N3" s="67"/>
      <c r="O3" s="67"/>
      <c r="P3" s="67"/>
    </row>
    <row r="4" spans="1:22" s="18" customFormat="1" x14ac:dyDescent="0.3">
      <c r="B4" s="85"/>
      <c r="C4" s="87"/>
      <c r="D4" s="90"/>
      <c r="E4" s="88" t="s">
        <v>297</v>
      </c>
      <c r="F4" s="78" t="s">
        <v>298</v>
      </c>
      <c r="G4" s="647" t="s">
        <v>299</v>
      </c>
      <c r="H4" s="647"/>
      <c r="I4" s="647"/>
      <c r="J4" s="79"/>
      <c r="K4" s="648" t="s">
        <v>300</v>
      </c>
      <c r="L4" s="648"/>
      <c r="M4" s="648"/>
      <c r="N4" s="648"/>
      <c r="O4" s="648"/>
      <c r="P4" s="80"/>
      <c r="Q4" s="649" t="s">
        <v>301</v>
      </c>
      <c r="R4" s="648"/>
      <c r="S4" s="648"/>
      <c r="T4" s="648"/>
      <c r="U4" s="81"/>
      <c r="V4" s="82"/>
    </row>
    <row r="5" spans="1:22" s="18" customFormat="1" x14ac:dyDescent="0.3">
      <c r="B5" s="86" t="s">
        <v>422</v>
      </c>
      <c r="C5" s="50" t="s">
        <v>181</v>
      </c>
      <c r="D5" s="89" t="s">
        <v>182</v>
      </c>
      <c r="E5" s="16" t="s">
        <v>302</v>
      </c>
      <c r="F5" s="27" t="s">
        <v>303</v>
      </c>
      <c r="G5" s="71" t="s">
        <v>304</v>
      </c>
      <c r="H5" s="76" t="s">
        <v>439</v>
      </c>
      <c r="I5" s="75" t="s">
        <v>440</v>
      </c>
      <c r="J5" s="72" t="s">
        <v>305</v>
      </c>
      <c r="K5" s="73" t="s">
        <v>442</v>
      </c>
      <c r="L5" s="74" t="s">
        <v>444</v>
      </c>
      <c r="M5" s="73" t="s">
        <v>446</v>
      </c>
      <c r="N5" s="73" t="s">
        <v>447</v>
      </c>
      <c r="O5" s="73" t="s">
        <v>306</v>
      </c>
      <c r="P5" s="73" t="s">
        <v>430</v>
      </c>
      <c r="Q5" s="74" t="s">
        <v>444</v>
      </c>
      <c r="R5" s="73" t="s">
        <v>446</v>
      </c>
      <c r="S5" s="73" t="s">
        <v>447</v>
      </c>
      <c r="T5" s="73" t="s">
        <v>306</v>
      </c>
      <c r="U5" s="73" t="s">
        <v>430</v>
      </c>
      <c r="V5" s="83" t="s">
        <v>450</v>
      </c>
    </row>
    <row r="6" spans="1:22" ht="15" thickBot="1" x14ac:dyDescent="0.35">
      <c r="B6" s="126"/>
      <c r="C6" s="319"/>
      <c r="D6" s="98"/>
      <c r="E6" s="104" t="s">
        <v>437</v>
      </c>
      <c r="F6" s="105" t="s">
        <v>438</v>
      </c>
      <c r="G6" s="320"/>
      <c r="H6" s="84"/>
      <c r="I6" s="106" t="s">
        <v>441</v>
      </c>
      <c r="J6" s="321" t="s">
        <v>448</v>
      </c>
      <c r="K6" s="321" t="s">
        <v>443</v>
      </c>
      <c r="L6" s="107" t="s">
        <v>445</v>
      </c>
      <c r="M6" s="321" t="s">
        <v>445</v>
      </c>
      <c r="N6" s="321" t="s">
        <v>445</v>
      </c>
      <c r="O6" s="319"/>
      <c r="P6" s="321" t="s">
        <v>449</v>
      </c>
      <c r="Q6" s="107" t="s">
        <v>445</v>
      </c>
      <c r="R6" s="321" t="s">
        <v>445</v>
      </c>
      <c r="S6" s="321" t="s">
        <v>445</v>
      </c>
      <c r="T6" s="319"/>
      <c r="U6" s="321" t="s">
        <v>449</v>
      </c>
      <c r="V6" s="322" t="s">
        <v>331</v>
      </c>
    </row>
    <row r="7" spans="1:22" x14ac:dyDescent="0.3">
      <c r="B7" s="282" t="s">
        <v>5</v>
      </c>
      <c r="C7" s="480" t="str">
        <f>VLOOKUP(B7,Sheet2!$A$3:$B$83,2,FALSE)</f>
        <v>Alamance</v>
      </c>
      <c r="D7" s="186" t="s">
        <v>6</v>
      </c>
      <c r="E7" s="157">
        <v>13.072100000000001</v>
      </c>
      <c r="F7" s="157">
        <v>46553.216890000003</v>
      </c>
      <c r="G7" s="469">
        <v>77932</v>
      </c>
      <c r="H7" s="186" t="s">
        <v>200</v>
      </c>
      <c r="I7" s="481" t="s">
        <v>201</v>
      </c>
      <c r="J7" s="482">
        <v>0</v>
      </c>
      <c r="K7" s="469">
        <v>56564</v>
      </c>
      <c r="L7" s="469">
        <v>51796</v>
      </c>
      <c r="M7" s="482">
        <v>51796</v>
      </c>
      <c r="N7" s="469">
        <v>61770</v>
      </c>
      <c r="O7" s="483" t="s">
        <v>36</v>
      </c>
      <c r="P7" s="469">
        <v>43435</v>
      </c>
      <c r="Q7" s="483" t="s">
        <v>36</v>
      </c>
      <c r="R7" s="483" t="s">
        <v>36</v>
      </c>
      <c r="S7" s="483" t="s">
        <v>36</v>
      </c>
      <c r="T7" s="483" t="s">
        <v>36</v>
      </c>
      <c r="U7" s="469">
        <v>33353</v>
      </c>
      <c r="V7" s="484" t="s">
        <v>36</v>
      </c>
    </row>
    <row r="8" spans="1:22" x14ac:dyDescent="0.3">
      <c r="B8" s="284" t="s">
        <v>8</v>
      </c>
      <c r="C8" s="476" t="str">
        <f>VLOOKUP(B8,Sheet2!$A$3:$B$83,2,FALSE)</f>
        <v>Albemarle</v>
      </c>
      <c r="D8" s="189" t="s">
        <v>9</v>
      </c>
      <c r="E8" s="160">
        <v>10.23373</v>
      </c>
      <c r="F8" s="160">
        <v>41202.631580000001</v>
      </c>
      <c r="G8" s="468">
        <v>59483</v>
      </c>
      <c r="H8" s="189" t="s">
        <v>202</v>
      </c>
      <c r="I8" s="477" t="s">
        <v>203</v>
      </c>
      <c r="J8" s="479" t="s">
        <v>36</v>
      </c>
      <c r="K8" s="468">
        <v>25789</v>
      </c>
      <c r="L8" s="479" t="s">
        <v>36</v>
      </c>
      <c r="M8" s="479" t="s">
        <v>36</v>
      </c>
      <c r="N8" s="479" t="s">
        <v>36</v>
      </c>
      <c r="O8" s="479" t="s">
        <v>36</v>
      </c>
      <c r="P8" s="479" t="s">
        <v>36</v>
      </c>
      <c r="Q8" s="479" t="s">
        <v>36</v>
      </c>
      <c r="R8" s="479" t="s">
        <v>36</v>
      </c>
      <c r="S8" s="479" t="s">
        <v>36</v>
      </c>
      <c r="T8" s="479" t="s">
        <v>36</v>
      </c>
      <c r="U8" s="468">
        <v>21654</v>
      </c>
      <c r="V8" s="471">
        <v>44000</v>
      </c>
    </row>
    <row r="9" spans="1:22" x14ac:dyDescent="0.3">
      <c r="B9" s="284" t="s">
        <v>11</v>
      </c>
      <c r="C9" s="476" t="str">
        <f>VLOOKUP(B9,Sheet2!$A$3:$B$83,2,FALSE)</f>
        <v>Alexander</v>
      </c>
      <c r="D9" s="189" t="s">
        <v>6</v>
      </c>
      <c r="E9" s="160">
        <v>9.5737000000000005</v>
      </c>
      <c r="F9" s="160">
        <v>35950</v>
      </c>
      <c r="G9" s="468">
        <v>49182</v>
      </c>
      <c r="H9" s="189" t="s">
        <v>204</v>
      </c>
      <c r="I9" s="477" t="s">
        <v>205</v>
      </c>
      <c r="J9" s="479" t="s">
        <v>36</v>
      </c>
      <c r="K9" s="468">
        <v>29283</v>
      </c>
      <c r="L9" s="479" t="s">
        <v>36</v>
      </c>
      <c r="M9" s="479" t="s">
        <v>36</v>
      </c>
      <c r="N9" s="479" t="s">
        <v>36</v>
      </c>
      <c r="O9" s="479" t="s">
        <v>36</v>
      </c>
      <c r="P9" s="468">
        <v>29283</v>
      </c>
      <c r="Q9" s="468">
        <v>30015</v>
      </c>
      <c r="R9" s="479" t="s">
        <v>36</v>
      </c>
      <c r="S9" s="468">
        <v>26586</v>
      </c>
      <c r="T9" s="479" t="s">
        <v>36</v>
      </c>
      <c r="U9" s="468">
        <v>21644</v>
      </c>
      <c r="V9" s="485" t="s">
        <v>36</v>
      </c>
    </row>
    <row r="10" spans="1:22" x14ac:dyDescent="0.3">
      <c r="B10" s="284" t="s">
        <v>13</v>
      </c>
      <c r="C10" s="476" t="str">
        <f>VLOOKUP(B10,Sheet2!$A$3:$B$83,2,FALSE)</f>
        <v>Appalachian</v>
      </c>
      <c r="D10" s="189" t="s">
        <v>9</v>
      </c>
      <c r="E10" s="160">
        <v>11.2034</v>
      </c>
      <c r="F10" s="160">
        <v>35548.79406</v>
      </c>
      <c r="G10" s="468">
        <v>70351</v>
      </c>
      <c r="H10" s="189" t="s">
        <v>206</v>
      </c>
      <c r="I10" s="477" t="s">
        <v>207</v>
      </c>
      <c r="J10" s="479" t="s">
        <v>36</v>
      </c>
      <c r="K10" s="468">
        <v>30248</v>
      </c>
      <c r="L10" s="468">
        <v>35176</v>
      </c>
      <c r="M10" s="478">
        <v>35961</v>
      </c>
      <c r="N10" s="468">
        <v>28436</v>
      </c>
      <c r="O10" s="478">
        <v>30708</v>
      </c>
      <c r="P10" s="468">
        <v>19292</v>
      </c>
      <c r="Q10" s="468">
        <v>27591</v>
      </c>
      <c r="R10" s="468">
        <v>29012</v>
      </c>
      <c r="S10" s="479" t="s">
        <v>36</v>
      </c>
      <c r="T10" s="479" t="s">
        <v>36</v>
      </c>
      <c r="U10" s="468">
        <v>18288</v>
      </c>
      <c r="V10" s="471">
        <v>48425</v>
      </c>
    </row>
    <row r="11" spans="1:22" x14ac:dyDescent="0.3">
      <c r="B11" s="284" t="s">
        <v>15</v>
      </c>
      <c r="C11" s="476" t="str">
        <f>VLOOKUP(B11,Sheet2!$A$3:$B$83,2,FALSE)</f>
        <v>AMY</v>
      </c>
      <c r="D11" s="189" t="s">
        <v>9</v>
      </c>
      <c r="E11" s="160">
        <v>11.041449999999999</v>
      </c>
      <c r="F11" s="160">
        <v>27082.047620000001</v>
      </c>
      <c r="G11" s="468">
        <v>42618</v>
      </c>
      <c r="H11" s="189" t="s">
        <v>208</v>
      </c>
      <c r="I11" s="477" t="s">
        <v>209</v>
      </c>
      <c r="J11" s="478">
        <v>0</v>
      </c>
      <c r="K11" s="468">
        <v>27860</v>
      </c>
      <c r="L11" s="468">
        <v>29500</v>
      </c>
      <c r="M11" s="478">
        <v>0</v>
      </c>
      <c r="N11" s="468">
        <v>0</v>
      </c>
      <c r="O11" s="478">
        <v>0</v>
      </c>
      <c r="P11" s="468">
        <v>0</v>
      </c>
      <c r="Q11" s="468">
        <v>0</v>
      </c>
      <c r="R11" s="468">
        <v>0</v>
      </c>
      <c r="S11" s="468">
        <v>0</v>
      </c>
      <c r="T11" s="468">
        <v>0</v>
      </c>
      <c r="U11" s="468">
        <v>0</v>
      </c>
      <c r="V11" s="471">
        <v>0</v>
      </c>
    </row>
    <row r="12" spans="1:22" x14ac:dyDescent="0.3">
      <c r="B12" s="284" t="s">
        <v>17</v>
      </c>
      <c r="C12" s="476" t="str">
        <f>VLOOKUP(B12,Sheet2!$A$3:$B$83,2,FALSE)</f>
        <v>BHM</v>
      </c>
      <c r="D12" s="189" t="s">
        <v>9</v>
      </c>
      <c r="E12" s="160">
        <v>8.3375900000000005</v>
      </c>
      <c r="F12" s="160">
        <v>30984.972379999999</v>
      </c>
      <c r="G12" s="468">
        <v>51000</v>
      </c>
      <c r="H12" s="189" t="s">
        <v>210</v>
      </c>
      <c r="I12" s="477" t="s">
        <v>211</v>
      </c>
      <c r="J12" s="479" t="s">
        <v>36</v>
      </c>
      <c r="K12" s="468">
        <v>31350</v>
      </c>
      <c r="L12" s="468">
        <v>38125</v>
      </c>
      <c r="M12" s="479" t="s">
        <v>36</v>
      </c>
      <c r="N12" s="479" t="s">
        <v>36</v>
      </c>
      <c r="O12" s="479" t="s">
        <v>36</v>
      </c>
      <c r="P12" s="468">
        <v>34035</v>
      </c>
      <c r="Q12" s="479" t="s">
        <v>36</v>
      </c>
      <c r="R12" s="479" t="s">
        <v>36</v>
      </c>
      <c r="S12" s="479" t="s">
        <v>36</v>
      </c>
      <c r="T12" s="479" t="s">
        <v>36</v>
      </c>
      <c r="U12" s="468">
        <v>23858</v>
      </c>
      <c r="V12" s="471">
        <v>31850</v>
      </c>
    </row>
    <row r="13" spans="1:22" x14ac:dyDescent="0.3">
      <c r="B13" s="284" t="s">
        <v>19</v>
      </c>
      <c r="C13" s="476" t="str">
        <f>VLOOKUP(B13,Sheet2!$A$3:$B$83,2,FALSE)</f>
        <v>Bladen</v>
      </c>
      <c r="D13" s="189" t="s">
        <v>6</v>
      </c>
      <c r="E13" s="160">
        <v>14.563689999999999</v>
      </c>
      <c r="F13" s="160">
        <v>48819.590640000002</v>
      </c>
      <c r="G13" s="468">
        <v>58000</v>
      </c>
      <c r="H13" s="189" t="s">
        <v>210</v>
      </c>
      <c r="I13" s="477" t="s">
        <v>209</v>
      </c>
      <c r="J13" s="478">
        <v>46078</v>
      </c>
      <c r="K13" s="468">
        <v>28270</v>
      </c>
      <c r="L13" s="479" t="s">
        <v>36</v>
      </c>
      <c r="M13" s="479" t="s">
        <v>36</v>
      </c>
      <c r="N13" s="479" t="s">
        <v>36</v>
      </c>
      <c r="O13" s="479" t="s">
        <v>36</v>
      </c>
      <c r="P13" s="479" t="s">
        <v>36</v>
      </c>
      <c r="Q13" s="468">
        <v>31167</v>
      </c>
      <c r="R13" s="479" t="s">
        <v>36</v>
      </c>
      <c r="S13" s="479" t="s">
        <v>36</v>
      </c>
      <c r="T13" s="479" t="s">
        <v>36</v>
      </c>
      <c r="U13" s="468">
        <v>29782</v>
      </c>
      <c r="V13" s="471">
        <v>39805</v>
      </c>
    </row>
    <row r="14" spans="1:22" x14ac:dyDescent="0.3">
      <c r="B14" s="284" t="s">
        <v>21</v>
      </c>
      <c r="C14" s="476" t="str">
        <f>VLOOKUP(B14,Sheet2!$A$3:$B$83,2,FALSE)</f>
        <v>Nash (Braswell)</v>
      </c>
      <c r="D14" s="189" t="s">
        <v>6</v>
      </c>
      <c r="E14" s="160">
        <v>15.820510000000001</v>
      </c>
      <c r="F14" s="160">
        <v>53992.649310000001</v>
      </c>
      <c r="G14" s="468">
        <v>78134</v>
      </c>
      <c r="H14" s="189" t="s">
        <v>212</v>
      </c>
      <c r="I14" s="477" t="s">
        <v>213</v>
      </c>
      <c r="J14" s="478">
        <v>66364</v>
      </c>
      <c r="K14" s="479" t="s">
        <v>36</v>
      </c>
      <c r="L14" s="468">
        <v>53707</v>
      </c>
      <c r="M14" s="478">
        <v>49810</v>
      </c>
      <c r="N14" s="468">
        <v>44737</v>
      </c>
      <c r="O14" s="478">
        <v>41500</v>
      </c>
      <c r="P14" s="479" t="s">
        <v>36</v>
      </c>
      <c r="Q14" s="468">
        <v>44656</v>
      </c>
      <c r="R14" s="468">
        <v>41895</v>
      </c>
      <c r="S14" s="468">
        <v>44737</v>
      </c>
      <c r="T14" s="479" t="s">
        <v>36</v>
      </c>
      <c r="U14" s="468">
        <v>33909</v>
      </c>
      <c r="V14" s="471">
        <v>45880</v>
      </c>
    </row>
    <row r="15" spans="1:22" x14ac:dyDescent="0.3">
      <c r="B15" s="284" t="s">
        <v>23</v>
      </c>
      <c r="C15" s="476" t="str">
        <f>VLOOKUP(B15,Sheet2!$A$3:$B$83,2,FALSE)</f>
        <v>Brunswick</v>
      </c>
      <c r="D15" s="189" t="s">
        <v>6</v>
      </c>
      <c r="E15" s="160">
        <v>7.8125900000000001</v>
      </c>
      <c r="F15" s="160">
        <v>58806.914290000001</v>
      </c>
      <c r="G15" s="468">
        <v>111404</v>
      </c>
      <c r="H15" s="189" t="s">
        <v>214</v>
      </c>
      <c r="I15" s="477" t="s">
        <v>215</v>
      </c>
      <c r="J15" s="478">
        <v>0</v>
      </c>
      <c r="K15" s="468">
        <v>59652</v>
      </c>
      <c r="L15" s="479" t="s">
        <v>36</v>
      </c>
      <c r="M15" s="479" t="s">
        <v>36</v>
      </c>
      <c r="N15" s="479" t="s">
        <v>36</v>
      </c>
      <c r="O15" s="479" t="s">
        <v>36</v>
      </c>
      <c r="P15" s="479" t="s">
        <v>36</v>
      </c>
      <c r="Q15" s="479" t="s">
        <v>36</v>
      </c>
      <c r="R15" s="479" t="s">
        <v>36</v>
      </c>
      <c r="S15" s="479" t="s">
        <v>36</v>
      </c>
      <c r="T15" s="479" t="s">
        <v>36</v>
      </c>
      <c r="U15" s="468">
        <v>38027</v>
      </c>
      <c r="V15" s="485" t="s">
        <v>36</v>
      </c>
    </row>
    <row r="16" spans="1:22" x14ac:dyDescent="0.3">
      <c r="B16" s="284" t="s">
        <v>25</v>
      </c>
      <c r="C16" s="476" t="str">
        <f>VLOOKUP(B16,Sheet2!$A$3:$B$83,2,FALSE)</f>
        <v>Buncombe</v>
      </c>
      <c r="D16" s="189" t="s">
        <v>6</v>
      </c>
      <c r="E16" s="160">
        <v>16.42239</v>
      </c>
      <c r="F16" s="160">
        <v>74051.396550000005</v>
      </c>
      <c r="G16" s="468">
        <v>120116</v>
      </c>
      <c r="H16" s="189" t="s">
        <v>216</v>
      </c>
      <c r="I16" s="477" t="s">
        <v>209</v>
      </c>
      <c r="J16" s="479" t="s">
        <v>36</v>
      </c>
      <c r="K16" s="468">
        <v>45286</v>
      </c>
      <c r="L16" s="468">
        <v>53484</v>
      </c>
      <c r="M16" s="478">
        <v>55419</v>
      </c>
      <c r="N16" s="468">
        <v>50563</v>
      </c>
      <c r="O16" s="478">
        <v>50898</v>
      </c>
      <c r="P16" s="468">
        <v>34890</v>
      </c>
      <c r="Q16" s="468">
        <v>46946</v>
      </c>
      <c r="R16" s="468">
        <v>44637</v>
      </c>
      <c r="S16" s="479" t="s">
        <v>36</v>
      </c>
      <c r="T16" s="479" t="s">
        <v>36</v>
      </c>
      <c r="U16" s="468">
        <v>31169</v>
      </c>
      <c r="V16" s="485" t="s">
        <v>36</v>
      </c>
    </row>
    <row r="17" spans="2:22" x14ac:dyDescent="0.3">
      <c r="B17" s="284" t="s">
        <v>27</v>
      </c>
      <c r="C17" s="476" t="str">
        <f>VLOOKUP(B17,Sheet2!$A$3:$B$83,2,FALSE)</f>
        <v>Burke</v>
      </c>
      <c r="D17" s="189" t="s">
        <v>6</v>
      </c>
      <c r="E17" s="160">
        <v>11.831659999999999</v>
      </c>
      <c r="F17" s="160">
        <v>44549.770349999999</v>
      </c>
      <c r="G17" s="468">
        <v>73913</v>
      </c>
      <c r="H17" s="189" t="s">
        <v>217</v>
      </c>
      <c r="I17" s="477" t="s">
        <v>218</v>
      </c>
      <c r="J17" s="478">
        <v>46256</v>
      </c>
      <c r="K17" s="479" t="s">
        <v>36</v>
      </c>
      <c r="L17" s="479" t="s">
        <v>36</v>
      </c>
      <c r="M17" s="479" t="s">
        <v>36</v>
      </c>
      <c r="N17" s="479" t="s">
        <v>36</v>
      </c>
      <c r="O17" s="479" t="s">
        <v>36</v>
      </c>
      <c r="P17" s="479" t="s">
        <v>36</v>
      </c>
      <c r="Q17" s="479" t="s">
        <v>36</v>
      </c>
      <c r="R17" s="468">
        <v>36677</v>
      </c>
      <c r="S17" s="479" t="s">
        <v>36</v>
      </c>
      <c r="T17" s="479" t="s">
        <v>36</v>
      </c>
      <c r="U17" s="468">
        <v>24483</v>
      </c>
      <c r="V17" s="485" t="s">
        <v>36</v>
      </c>
    </row>
    <row r="18" spans="2:22" x14ac:dyDescent="0.3">
      <c r="B18" s="284" t="s">
        <v>29</v>
      </c>
      <c r="C18" s="476" t="str">
        <f>VLOOKUP(B18,Sheet2!$A$3:$B$83,2,FALSE)</f>
        <v>Cabarrus</v>
      </c>
      <c r="D18" s="189" t="s">
        <v>6</v>
      </c>
      <c r="E18" s="160">
        <v>12.62546</v>
      </c>
      <c r="F18" s="160">
        <v>52942.693879999999</v>
      </c>
      <c r="G18" s="468">
        <v>85654</v>
      </c>
      <c r="H18" s="189" t="s">
        <v>219</v>
      </c>
      <c r="I18" s="477" t="s">
        <v>213</v>
      </c>
      <c r="J18" s="478">
        <v>0</v>
      </c>
      <c r="K18" s="468">
        <v>55526</v>
      </c>
      <c r="L18" s="468">
        <v>46967</v>
      </c>
      <c r="M18" s="478">
        <v>47674</v>
      </c>
      <c r="N18" s="468">
        <v>52229</v>
      </c>
      <c r="O18" s="478">
        <v>47507</v>
      </c>
      <c r="P18" s="468">
        <v>38453</v>
      </c>
      <c r="Q18" s="468">
        <v>46967</v>
      </c>
      <c r="R18" s="468">
        <v>47674</v>
      </c>
      <c r="S18" s="468">
        <v>52229</v>
      </c>
      <c r="T18" s="468">
        <v>47507</v>
      </c>
      <c r="U18" s="468">
        <v>34606.25</v>
      </c>
      <c r="V18" s="471">
        <v>0</v>
      </c>
    </row>
    <row r="19" spans="2:22" x14ac:dyDescent="0.3">
      <c r="B19" s="284" t="s">
        <v>31</v>
      </c>
      <c r="C19" s="476" t="str">
        <f>VLOOKUP(B19,Sheet2!$A$3:$B$83,2,FALSE)</f>
        <v>Caldwell</v>
      </c>
      <c r="D19" s="189" t="s">
        <v>6</v>
      </c>
      <c r="E19" s="160">
        <v>11.07465</v>
      </c>
      <c r="F19" s="160">
        <v>41923.590909999999</v>
      </c>
      <c r="G19" s="468">
        <v>60000</v>
      </c>
      <c r="H19" s="189" t="s">
        <v>220</v>
      </c>
      <c r="I19" s="477"/>
      <c r="J19" s="479" t="s">
        <v>36</v>
      </c>
      <c r="K19" s="468">
        <v>40000</v>
      </c>
      <c r="L19" s="468">
        <v>40000</v>
      </c>
      <c r="M19" s="478">
        <v>40000</v>
      </c>
      <c r="N19" s="468">
        <v>40000</v>
      </c>
      <c r="O19" s="479" t="s">
        <v>36</v>
      </c>
      <c r="P19" s="468">
        <v>32000</v>
      </c>
      <c r="Q19" s="468">
        <v>40000</v>
      </c>
      <c r="R19" s="468">
        <v>40000</v>
      </c>
      <c r="S19" s="468">
        <v>40000</v>
      </c>
      <c r="T19" s="479" t="s">
        <v>36</v>
      </c>
      <c r="U19" s="468">
        <v>30000</v>
      </c>
      <c r="V19" s="485" t="s">
        <v>36</v>
      </c>
    </row>
    <row r="20" spans="2:22" x14ac:dyDescent="0.3">
      <c r="B20" s="284" t="s">
        <v>33</v>
      </c>
      <c r="C20" s="476" t="str">
        <f>VLOOKUP(B20,Sheet2!$A$3:$B$83,2,FALSE)</f>
        <v>Caswell</v>
      </c>
      <c r="D20" s="189" t="s">
        <v>6</v>
      </c>
      <c r="E20" s="160">
        <v>9.7378800000000005</v>
      </c>
      <c r="F20" s="160">
        <v>34088.330869999998</v>
      </c>
      <c r="G20" s="468">
        <v>57657</v>
      </c>
      <c r="H20" s="189" t="s">
        <v>210</v>
      </c>
      <c r="I20" s="477" t="s">
        <v>201</v>
      </c>
      <c r="J20" s="479" t="s">
        <v>36</v>
      </c>
      <c r="K20" s="479" t="s">
        <v>36</v>
      </c>
      <c r="L20" s="479" t="s">
        <v>36</v>
      </c>
      <c r="M20" s="479" t="s">
        <v>36</v>
      </c>
      <c r="N20" s="479" t="s">
        <v>36</v>
      </c>
      <c r="O20" s="479" t="s">
        <v>36</v>
      </c>
      <c r="P20" s="479" t="s">
        <v>36</v>
      </c>
      <c r="Q20" s="479" t="s">
        <v>36</v>
      </c>
      <c r="R20" s="479" t="s">
        <v>36</v>
      </c>
      <c r="S20" s="479" t="s">
        <v>36</v>
      </c>
      <c r="T20" s="479" t="s">
        <v>36</v>
      </c>
      <c r="U20" s="479" t="s">
        <v>36</v>
      </c>
      <c r="V20" s="485" t="s">
        <v>36</v>
      </c>
    </row>
    <row r="21" spans="2:22" x14ac:dyDescent="0.3">
      <c r="B21" s="284" t="s">
        <v>35</v>
      </c>
      <c r="C21" s="476" t="str">
        <f>VLOOKUP(B21,Sheet2!$A$3:$B$83,2,FALSE)</f>
        <v>Catawba</v>
      </c>
      <c r="D21" s="189" t="s">
        <v>6</v>
      </c>
      <c r="E21" s="160">
        <v>16.708870000000001</v>
      </c>
      <c r="F21" s="160">
        <v>55882.040229999999</v>
      </c>
      <c r="G21" s="468">
        <v>90909</v>
      </c>
      <c r="H21" s="189" t="s">
        <v>221</v>
      </c>
      <c r="I21" s="477" t="s">
        <v>207</v>
      </c>
      <c r="J21" s="478">
        <v>66919</v>
      </c>
      <c r="K21" s="468">
        <v>39874</v>
      </c>
      <c r="L21" s="468">
        <v>53158</v>
      </c>
      <c r="M21" s="478">
        <v>50376</v>
      </c>
      <c r="N21" s="468">
        <v>51561</v>
      </c>
      <c r="O21" s="478">
        <v>0</v>
      </c>
      <c r="P21" s="468">
        <v>32500</v>
      </c>
      <c r="Q21" s="468">
        <v>0</v>
      </c>
      <c r="R21" s="468">
        <v>44351</v>
      </c>
      <c r="S21" s="468">
        <v>50500</v>
      </c>
      <c r="T21" s="468">
        <v>0</v>
      </c>
      <c r="U21" s="468">
        <v>31500</v>
      </c>
      <c r="V21" s="471">
        <v>0</v>
      </c>
    </row>
    <row r="22" spans="2:22" x14ac:dyDescent="0.3">
      <c r="B22" s="284" t="s">
        <v>38</v>
      </c>
      <c r="C22" s="476" t="str">
        <f>VLOOKUP(B22,Sheet2!$A$3:$B$83,2,FALSE)</f>
        <v>Chapel Hill</v>
      </c>
      <c r="D22" s="189" t="s">
        <v>39</v>
      </c>
      <c r="E22" s="160">
        <v>37.205779999999997</v>
      </c>
      <c r="F22" s="160">
        <v>63496.809119999998</v>
      </c>
      <c r="G22" s="468">
        <v>106654</v>
      </c>
      <c r="H22" s="189" t="s">
        <v>222</v>
      </c>
      <c r="I22" s="477" t="s">
        <v>207</v>
      </c>
      <c r="J22" s="478">
        <v>83439</v>
      </c>
      <c r="K22" s="479" t="s">
        <v>36</v>
      </c>
      <c r="L22" s="468">
        <v>73858</v>
      </c>
      <c r="M22" s="478">
        <v>61715</v>
      </c>
      <c r="N22" s="468">
        <v>61715</v>
      </c>
      <c r="O22" s="479" t="s">
        <v>36</v>
      </c>
      <c r="P22" s="468">
        <v>22251</v>
      </c>
      <c r="Q22" s="468">
        <v>57377</v>
      </c>
      <c r="R22" s="468">
        <v>57285</v>
      </c>
      <c r="S22" s="479" t="s">
        <v>36</v>
      </c>
      <c r="T22" s="468">
        <v>63319</v>
      </c>
      <c r="U22" s="479" t="s">
        <v>36</v>
      </c>
      <c r="V22" s="485" t="s">
        <v>36</v>
      </c>
    </row>
    <row r="23" spans="2:22" x14ac:dyDescent="0.3">
      <c r="B23" s="284" t="s">
        <v>41</v>
      </c>
      <c r="C23" s="476" t="str">
        <f>VLOOKUP(B23,Sheet2!$A$3:$B$83,2,FALSE)</f>
        <v>Mecklenburg</v>
      </c>
      <c r="D23" s="189" t="s">
        <v>6</v>
      </c>
      <c r="E23" s="160">
        <v>25.173580000000001</v>
      </c>
      <c r="F23" s="160">
        <v>65016.129650000003</v>
      </c>
      <c r="G23" s="468">
        <v>177842.5</v>
      </c>
      <c r="H23" s="189" t="s">
        <v>223</v>
      </c>
      <c r="I23" s="477" t="s">
        <v>205</v>
      </c>
      <c r="J23" s="478">
        <v>86875.79</v>
      </c>
      <c r="K23" s="468">
        <v>76847.376319999996</v>
      </c>
      <c r="L23" s="468">
        <v>68024.120999999999</v>
      </c>
      <c r="M23" s="478">
        <v>73966.53</v>
      </c>
      <c r="N23" s="468">
        <v>87676.75</v>
      </c>
      <c r="O23" s="479" t="s">
        <v>36</v>
      </c>
      <c r="P23" s="468">
        <v>52004.176879999999</v>
      </c>
      <c r="Q23" s="468">
        <v>54810.544999999998</v>
      </c>
      <c r="R23" s="468">
        <v>64104.39342</v>
      </c>
      <c r="S23" s="468">
        <v>69499.577999999994</v>
      </c>
      <c r="T23" s="479" t="s">
        <v>36</v>
      </c>
      <c r="U23" s="468">
        <v>35791.777880000001</v>
      </c>
      <c r="V23" s="471">
        <v>80939.833329999994</v>
      </c>
    </row>
    <row r="24" spans="2:22" x14ac:dyDescent="0.3">
      <c r="B24" s="284" t="s">
        <v>43</v>
      </c>
      <c r="C24" s="476" t="str">
        <f>VLOOKUP(B24,Sheet2!$A$3:$B$83,2,FALSE)</f>
        <v>Chatham</v>
      </c>
      <c r="D24" s="189" t="s">
        <v>6</v>
      </c>
      <c r="E24" s="160">
        <v>13.04223</v>
      </c>
      <c r="F24" s="160">
        <v>55772.285709999996</v>
      </c>
      <c r="G24" s="468">
        <v>81031</v>
      </c>
      <c r="H24" s="189" t="s">
        <v>224</v>
      </c>
      <c r="I24" s="477" t="s">
        <v>225</v>
      </c>
      <c r="J24" s="478">
        <v>0</v>
      </c>
      <c r="K24" s="468">
        <v>63657</v>
      </c>
      <c r="L24" s="468">
        <v>57737</v>
      </c>
      <c r="M24" s="478">
        <v>0</v>
      </c>
      <c r="N24" s="468">
        <v>0</v>
      </c>
      <c r="O24" s="478">
        <v>0</v>
      </c>
      <c r="P24" s="468">
        <v>49877</v>
      </c>
      <c r="Q24" s="468">
        <v>0</v>
      </c>
      <c r="R24" s="468">
        <v>57737</v>
      </c>
      <c r="S24" s="479" t="s">
        <v>36</v>
      </c>
      <c r="T24" s="479" t="s">
        <v>36</v>
      </c>
      <c r="U24" s="468">
        <v>35445</v>
      </c>
      <c r="V24" s="471">
        <v>0</v>
      </c>
    </row>
    <row r="25" spans="2:22" x14ac:dyDescent="0.3">
      <c r="B25" s="284" t="s">
        <v>45</v>
      </c>
      <c r="C25" s="476" t="str">
        <f>VLOOKUP(B25,Sheet2!$A$3:$B$83,2,FALSE)</f>
        <v>Cleveland</v>
      </c>
      <c r="D25" s="189" t="s">
        <v>6</v>
      </c>
      <c r="E25" s="160">
        <v>9.1974300000000007</v>
      </c>
      <c r="F25" s="160">
        <v>44814.904110000003</v>
      </c>
      <c r="G25" s="468">
        <v>74310</v>
      </c>
      <c r="H25" s="189" t="s">
        <v>226</v>
      </c>
      <c r="I25" s="477" t="s">
        <v>227</v>
      </c>
      <c r="J25" s="478">
        <v>57438</v>
      </c>
      <c r="K25" s="468">
        <v>36501</v>
      </c>
      <c r="L25" s="479" t="s">
        <v>36</v>
      </c>
      <c r="M25" s="479" t="s">
        <v>36</v>
      </c>
      <c r="N25" s="468">
        <v>48843</v>
      </c>
      <c r="O25" s="478">
        <v>36501</v>
      </c>
      <c r="P25" s="468">
        <v>36501</v>
      </c>
      <c r="Q25" s="479" t="s">
        <v>36</v>
      </c>
      <c r="R25" s="479" t="s">
        <v>36</v>
      </c>
      <c r="S25" s="479" t="s">
        <v>36</v>
      </c>
      <c r="T25" s="479" t="s">
        <v>36</v>
      </c>
      <c r="U25" s="479" t="s">
        <v>36</v>
      </c>
      <c r="V25" s="485" t="s">
        <v>36</v>
      </c>
    </row>
    <row r="26" spans="2:22" x14ac:dyDescent="0.3">
      <c r="B26" s="284" t="s">
        <v>47</v>
      </c>
      <c r="C26" s="476" t="str">
        <f>VLOOKUP(B26,Sheet2!$A$3:$B$83,2,FALSE)</f>
        <v>Columbus</v>
      </c>
      <c r="D26" s="189" t="s">
        <v>6</v>
      </c>
      <c r="E26" s="160">
        <v>19.840219999999999</v>
      </c>
      <c r="F26" s="160">
        <v>45188.88</v>
      </c>
      <c r="G26" s="468">
        <v>60348</v>
      </c>
      <c r="H26" s="189" t="s">
        <v>228</v>
      </c>
      <c r="I26" s="477" t="s">
        <v>229</v>
      </c>
      <c r="J26" s="478">
        <v>0</v>
      </c>
      <c r="K26" s="468">
        <v>32267</v>
      </c>
      <c r="L26" s="468">
        <v>36885</v>
      </c>
      <c r="M26" s="478">
        <v>39488</v>
      </c>
      <c r="N26" s="468">
        <v>34788</v>
      </c>
      <c r="O26" s="478">
        <v>30621</v>
      </c>
      <c r="P26" s="468">
        <v>27666</v>
      </c>
      <c r="Q26" s="468">
        <v>36885</v>
      </c>
      <c r="R26" s="468">
        <v>39488</v>
      </c>
      <c r="S26" s="468">
        <v>34788</v>
      </c>
      <c r="T26" s="468">
        <v>30621</v>
      </c>
      <c r="U26" s="468">
        <v>27666</v>
      </c>
      <c r="V26" s="471">
        <v>33150</v>
      </c>
    </row>
    <row r="27" spans="2:22" x14ac:dyDescent="0.3">
      <c r="B27" s="284" t="s">
        <v>49</v>
      </c>
      <c r="C27" s="476" t="str">
        <f>VLOOKUP(B27,Sheet2!$A$3:$B$83,2,FALSE)</f>
        <v>CPC</v>
      </c>
      <c r="D27" s="189" t="s">
        <v>9</v>
      </c>
      <c r="E27" s="160">
        <v>13.55148</v>
      </c>
      <c r="F27" s="160">
        <v>35824.629289999997</v>
      </c>
      <c r="G27" s="468">
        <v>84864</v>
      </c>
      <c r="H27" s="189" t="s">
        <v>230</v>
      </c>
      <c r="I27" s="477" t="s">
        <v>207</v>
      </c>
      <c r="J27" s="479" t="s">
        <v>36</v>
      </c>
      <c r="K27" s="479" t="s">
        <v>36</v>
      </c>
      <c r="L27" s="479" t="s">
        <v>36</v>
      </c>
      <c r="M27" s="479" t="s">
        <v>36</v>
      </c>
      <c r="N27" s="479" t="s">
        <v>36</v>
      </c>
      <c r="O27" s="479" t="s">
        <v>36</v>
      </c>
      <c r="P27" s="468">
        <v>0</v>
      </c>
      <c r="Q27" s="468">
        <v>0</v>
      </c>
      <c r="R27" s="468">
        <v>0</v>
      </c>
      <c r="S27" s="468">
        <v>0</v>
      </c>
      <c r="T27" s="479" t="s">
        <v>36</v>
      </c>
      <c r="U27" s="468">
        <v>0</v>
      </c>
      <c r="V27" s="485" t="s">
        <v>36</v>
      </c>
    </row>
    <row r="28" spans="2:22" x14ac:dyDescent="0.3">
      <c r="B28" s="284" t="s">
        <v>51</v>
      </c>
      <c r="C28" s="476" t="str">
        <f>VLOOKUP(B28,Sheet2!$A$3:$B$83,2,FALSE)</f>
        <v>Cumberland</v>
      </c>
      <c r="D28" s="189" t="s">
        <v>6</v>
      </c>
      <c r="E28" s="160">
        <v>23.465250000000001</v>
      </c>
      <c r="F28" s="160">
        <v>47866.326280000001</v>
      </c>
      <c r="G28" s="468">
        <v>107425</v>
      </c>
      <c r="H28" s="189" t="s">
        <v>231</v>
      </c>
      <c r="I28" s="477" t="s">
        <v>232</v>
      </c>
      <c r="J28" s="478">
        <v>70380</v>
      </c>
      <c r="K28" s="468">
        <v>51307</v>
      </c>
      <c r="L28" s="468">
        <v>46262</v>
      </c>
      <c r="M28" s="478">
        <v>44224</v>
      </c>
      <c r="N28" s="468">
        <v>52583</v>
      </c>
      <c r="O28" s="478">
        <v>0</v>
      </c>
      <c r="P28" s="468">
        <v>39433</v>
      </c>
      <c r="Q28" s="468">
        <v>35208</v>
      </c>
      <c r="R28" s="468">
        <v>35774</v>
      </c>
      <c r="S28" s="468">
        <v>38332</v>
      </c>
      <c r="T28" s="468">
        <v>0</v>
      </c>
      <c r="U28" s="468">
        <v>26113</v>
      </c>
      <c r="V28" s="471">
        <v>41194</v>
      </c>
    </row>
    <row r="29" spans="2:22" x14ac:dyDescent="0.3">
      <c r="B29" s="284" t="s">
        <v>53</v>
      </c>
      <c r="C29" s="476" t="str">
        <f>VLOOKUP(B29,Sheet2!$A$3:$B$83,2,FALSE)</f>
        <v>Davidson</v>
      </c>
      <c r="D29" s="189" t="s">
        <v>6</v>
      </c>
      <c r="E29" s="160">
        <v>15.85338</v>
      </c>
      <c r="F29" s="160">
        <v>42436.664449999997</v>
      </c>
      <c r="G29" s="468">
        <v>75152</v>
      </c>
      <c r="H29" s="189" t="s">
        <v>233</v>
      </c>
      <c r="I29" s="477" t="s">
        <v>234</v>
      </c>
      <c r="J29" s="478">
        <v>54615</v>
      </c>
      <c r="K29" s="468">
        <v>49569</v>
      </c>
      <c r="L29" s="479" t="s">
        <v>36</v>
      </c>
      <c r="M29" s="479" t="s">
        <v>36</v>
      </c>
      <c r="N29" s="468">
        <v>42887</v>
      </c>
      <c r="O29" s="479" t="s">
        <v>36</v>
      </c>
      <c r="P29" s="479" t="s">
        <v>36</v>
      </c>
      <c r="Q29" s="468">
        <v>35316</v>
      </c>
      <c r="R29" s="468">
        <v>35316</v>
      </c>
      <c r="S29" s="479" t="s">
        <v>36</v>
      </c>
      <c r="T29" s="468">
        <v>33574</v>
      </c>
      <c r="U29" s="479" t="s">
        <v>36</v>
      </c>
      <c r="V29" s="485" t="s">
        <v>36</v>
      </c>
    </row>
    <row r="30" spans="2:22" x14ac:dyDescent="0.3">
      <c r="B30" s="284" t="s">
        <v>55</v>
      </c>
      <c r="C30" s="476" t="str">
        <f>VLOOKUP(B30,Sheet2!$A$3:$B$83,2,FALSE)</f>
        <v>Davie</v>
      </c>
      <c r="D30" s="189" t="s">
        <v>6</v>
      </c>
      <c r="E30" s="160">
        <v>10.863619999999999</v>
      </c>
      <c r="F30" s="160">
        <v>46697.183100000002</v>
      </c>
      <c r="G30" s="468">
        <v>62241</v>
      </c>
      <c r="H30" s="189" t="s">
        <v>235</v>
      </c>
      <c r="I30" s="477" t="s">
        <v>201</v>
      </c>
      <c r="J30" s="478">
        <v>0</v>
      </c>
      <c r="K30" s="479" t="s">
        <v>36</v>
      </c>
      <c r="L30" s="479" t="s">
        <v>36</v>
      </c>
      <c r="M30" s="479" t="s">
        <v>36</v>
      </c>
      <c r="N30" s="479" t="s">
        <v>36</v>
      </c>
      <c r="O30" s="478">
        <v>33896</v>
      </c>
      <c r="P30" s="479" t="s">
        <v>36</v>
      </c>
      <c r="Q30" s="468">
        <v>46228</v>
      </c>
      <c r="R30" s="468">
        <v>41610</v>
      </c>
      <c r="S30" s="468">
        <v>48540</v>
      </c>
      <c r="T30" s="479" t="s">
        <v>36</v>
      </c>
      <c r="U30" s="468">
        <v>0</v>
      </c>
      <c r="V30" s="485" t="s">
        <v>36</v>
      </c>
    </row>
    <row r="31" spans="2:22" x14ac:dyDescent="0.3">
      <c r="B31" s="284" t="s">
        <v>57</v>
      </c>
      <c r="C31" s="476" t="str">
        <f>VLOOKUP(B31,Sheet2!$A$3:$B$83,2,FALSE)</f>
        <v>Duplin</v>
      </c>
      <c r="D31" s="189" t="s">
        <v>6</v>
      </c>
      <c r="E31" s="160">
        <v>6.5033399999999997</v>
      </c>
      <c r="F31" s="160">
        <v>38703.300000000003</v>
      </c>
      <c r="G31" s="468">
        <v>60952</v>
      </c>
      <c r="H31" s="189" t="s">
        <v>210</v>
      </c>
      <c r="I31" s="477" t="s">
        <v>211</v>
      </c>
      <c r="J31" s="478">
        <v>0</v>
      </c>
      <c r="K31" s="468">
        <v>26013</v>
      </c>
      <c r="L31" s="479" t="s">
        <v>36</v>
      </c>
      <c r="M31" s="479" t="s">
        <v>36</v>
      </c>
      <c r="N31" s="479" t="s">
        <v>36</v>
      </c>
      <c r="O31" s="479" t="s">
        <v>36</v>
      </c>
      <c r="P31" s="479" t="s">
        <v>36</v>
      </c>
      <c r="Q31" s="468">
        <v>30476</v>
      </c>
      <c r="R31" s="479" t="s">
        <v>36</v>
      </c>
      <c r="S31" s="479" t="s">
        <v>36</v>
      </c>
      <c r="T31" s="479" t="s">
        <v>36</v>
      </c>
      <c r="U31" s="468">
        <v>23940</v>
      </c>
      <c r="V31" s="485" t="s">
        <v>36</v>
      </c>
    </row>
    <row r="32" spans="2:22" x14ac:dyDescent="0.3">
      <c r="B32" s="284" t="s">
        <v>59</v>
      </c>
      <c r="C32" s="476" t="str">
        <f>VLOOKUP(B32,Sheet2!$A$3:$B$83,2,FALSE)</f>
        <v>Durham</v>
      </c>
      <c r="D32" s="189" t="s">
        <v>6</v>
      </c>
      <c r="E32" s="160">
        <v>26.29804</v>
      </c>
      <c r="F32" s="160">
        <v>62366.037880000003</v>
      </c>
      <c r="G32" s="468">
        <v>129372</v>
      </c>
      <c r="H32" s="189" t="s">
        <v>236</v>
      </c>
      <c r="I32" s="477" t="s">
        <v>201</v>
      </c>
      <c r="J32" s="478">
        <v>88584</v>
      </c>
      <c r="K32" s="468">
        <v>61473</v>
      </c>
      <c r="L32" s="468">
        <v>57607</v>
      </c>
      <c r="M32" s="478">
        <v>50988</v>
      </c>
      <c r="N32" s="468">
        <v>66312</v>
      </c>
      <c r="O32" s="479" t="s">
        <v>36</v>
      </c>
      <c r="P32" s="468">
        <v>37440</v>
      </c>
      <c r="Q32" s="468">
        <v>45447</v>
      </c>
      <c r="R32" s="468">
        <v>45107</v>
      </c>
      <c r="S32" s="468">
        <v>47928</v>
      </c>
      <c r="T32" s="479" t="s">
        <v>36</v>
      </c>
      <c r="U32" s="468">
        <v>31748</v>
      </c>
      <c r="V32" s="471">
        <v>54189</v>
      </c>
    </row>
    <row r="33" spans="2:22" x14ac:dyDescent="0.3">
      <c r="B33" s="284" t="s">
        <v>61</v>
      </c>
      <c r="C33" s="476" t="str">
        <f>VLOOKUP(B33,Sheet2!$A$3:$B$83,2,FALSE)</f>
        <v>E. Albemarle</v>
      </c>
      <c r="D33" s="189" t="s">
        <v>9</v>
      </c>
      <c r="E33" s="160">
        <v>18.475390000000001</v>
      </c>
      <c r="F33" s="160">
        <v>45172.460980000003</v>
      </c>
      <c r="G33" s="468">
        <v>67527</v>
      </c>
      <c r="H33" s="189" t="s">
        <v>237</v>
      </c>
      <c r="I33" s="477" t="s">
        <v>205</v>
      </c>
      <c r="J33" s="478">
        <v>57800</v>
      </c>
      <c r="K33" s="468">
        <v>38379</v>
      </c>
      <c r="L33" s="479" t="s">
        <v>36</v>
      </c>
      <c r="M33" s="479" t="s">
        <v>36</v>
      </c>
      <c r="N33" s="479" t="s">
        <v>36</v>
      </c>
      <c r="O33" s="479" t="s">
        <v>36</v>
      </c>
      <c r="P33" s="468">
        <v>32740</v>
      </c>
      <c r="Q33" s="468">
        <v>34162</v>
      </c>
      <c r="R33" s="468">
        <v>58801</v>
      </c>
      <c r="S33" s="479" t="s">
        <v>36</v>
      </c>
      <c r="T33" s="479" t="s">
        <v>36</v>
      </c>
      <c r="U33" s="468">
        <v>30090</v>
      </c>
      <c r="V33" s="485" t="s">
        <v>36</v>
      </c>
    </row>
    <row r="34" spans="2:22" x14ac:dyDescent="0.3">
      <c r="B34" s="284" t="s">
        <v>63</v>
      </c>
      <c r="C34" s="476" t="str">
        <f>VLOOKUP(B34,Sheet2!$A$3:$B$83,2,FALSE)</f>
        <v>Edgecombe</v>
      </c>
      <c r="D34" s="189" t="s">
        <v>6</v>
      </c>
      <c r="E34" s="160">
        <v>8.7776399999999999</v>
      </c>
      <c r="F34" s="160">
        <v>37116.080000000002</v>
      </c>
      <c r="G34" s="468">
        <v>51600</v>
      </c>
      <c r="H34" s="189" t="s">
        <v>210</v>
      </c>
      <c r="I34" s="477" t="s">
        <v>232</v>
      </c>
      <c r="J34" s="478">
        <v>39000</v>
      </c>
      <c r="K34" s="479" t="s">
        <v>36</v>
      </c>
      <c r="L34" s="479" t="s">
        <v>36</v>
      </c>
      <c r="M34" s="479" t="s">
        <v>36</v>
      </c>
      <c r="N34" s="479" t="s">
        <v>36</v>
      </c>
      <c r="O34" s="479" t="s">
        <v>36</v>
      </c>
      <c r="P34" s="468">
        <v>27822</v>
      </c>
      <c r="Q34" s="479" t="s">
        <v>36</v>
      </c>
      <c r="R34" s="479" t="s">
        <v>36</v>
      </c>
      <c r="S34" s="479" t="s">
        <v>36</v>
      </c>
      <c r="T34" s="479" t="s">
        <v>36</v>
      </c>
      <c r="U34" s="468">
        <v>15574</v>
      </c>
      <c r="V34" s="485" t="s">
        <v>36</v>
      </c>
    </row>
    <row r="35" spans="2:22" x14ac:dyDescent="0.3">
      <c r="B35" s="284" t="s">
        <v>65</v>
      </c>
      <c r="C35" s="476" t="str">
        <f>VLOOKUP(B35,Sheet2!$A$3:$B$83,2,FALSE)</f>
        <v>Farmville</v>
      </c>
      <c r="D35" s="189" t="s">
        <v>39</v>
      </c>
      <c r="E35" s="160">
        <v>60.961680000000001</v>
      </c>
      <c r="F35" s="160">
        <v>70791.75</v>
      </c>
      <c r="G35" s="468">
        <v>61742</v>
      </c>
      <c r="H35" s="189" t="s">
        <v>238</v>
      </c>
      <c r="I35" s="477" t="s">
        <v>239</v>
      </c>
      <c r="J35" s="479" t="s">
        <v>36</v>
      </c>
      <c r="K35" s="479" t="s">
        <v>36</v>
      </c>
      <c r="L35" s="468">
        <v>40316</v>
      </c>
      <c r="M35" s="479" t="s">
        <v>36</v>
      </c>
      <c r="N35" s="479" t="s">
        <v>36</v>
      </c>
      <c r="O35" s="479" t="s">
        <v>36</v>
      </c>
      <c r="P35" s="468">
        <v>30919</v>
      </c>
      <c r="Q35" s="479" t="s">
        <v>36</v>
      </c>
      <c r="R35" s="479" t="s">
        <v>36</v>
      </c>
      <c r="S35" s="479" t="s">
        <v>36</v>
      </c>
      <c r="T35" s="479" t="s">
        <v>36</v>
      </c>
      <c r="U35" s="468">
        <v>31387</v>
      </c>
      <c r="V35" s="485" t="s">
        <v>36</v>
      </c>
    </row>
    <row r="36" spans="2:22" x14ac:dyDescent="0.3">
      <c r="B36" s="284" t="s">
        <v>67</v>
      </c>
      <c r="C36" s="476" t="str">
        <f>VLOOKUP(B36,Sheet2!$A$3:$B$83,2,FALSE)</f>
        <v>Fontana</v>
      </c>
      <c r="D36" s="189" t="s">
        <v>9</v>
      </c>
      <c r="E36" s="160">
        <v>25.010459999999998</v>
      </c>
      <c r="F36" s="160">
        <v>36549.65625</v>
      </c>
      <c r="G36" s="468">
        <v>81132</v>
      </c>
      <c r="H36" s="189" t="s">
        <v>210</v>
      </c>
      <c r="I36" s="477" t="s">
        <v>240</v>
      </c>
      <c r="J36" s="479" t="s">
        <v>36</v>
      </c>
      <c r="K36" s="468">
        <v>43330</v>
      </c>
      <c r="L36" s="479" t="s">
        <v>36</v>
      </c>
      <c r="M36" s="479" t="s">
        <v>36</v>
      </c>
      <c r="N36" s="479" t="s">
        <v>36</v>
      </c>
      <c r="O36" s="479" t="s">
        <v>36</v>
      </c>
      <c r="P36" s="468">
        <v>29100</v>
      </c>
      <c r="Q36" s="479" t="s">
        <v>36</v>
      </c>
      <c r="R36" s="479" t="s">
        <v>36</v>
      </c>
      <c r="S36" s="479" t="s">
        <v>36</v>
      </c>
      <c r="T36" s="479" t="s">
        <v>36</v>
      </c>
      <c r="U36" s="468">
        <v>23858</v>
      </c>
      <c r="V36" s="471">
        <v>25542</v>
      </c>
    </row>
    <row r="37" spans="2:22" x14ac:dyDescent="0.3">
      <c r="B37" s="284" t="s">
        <v>69</v>
      </c>
      <c r="C37" s="476" t="str">
        <f>VLOOKUP(B37,Sheet2!$A$3:$B$83,2,FALSE)</f>
        <v>Forsyth</v>
      </c>
      <c r="D37" s="189" t="s">
        <v>6</v>
      </c>
      <c r="E37" s="160">
        <v>14.324730000000001</v>
      </c>
      <c r="F37" s="160">
        <v>51414.595379999999</v>
      </c>
      <c r="G37" s="468">
        <v>137862</v>
      </c>
      <c r="H37" s="189" t="s">
        <v>241</v>
      </c>
      <c r="I37" s="477" t="s">
        <v>242</v>
      </c>
      <c r="J37" s="478">
        <v>102398</v>
      </c>
      <c r="K37" s="468">
        <v>52199</v>
      </c>
      <c r="L37" s="468">
        <v>52199</v>
      </c>
      <c r="M37" s="478">
        <v>52199</v>
      </c>
      <c r="N37" s="468">
        <v>52199</v>
      </c>
      <c r="O37" s="478">
        <v>52199</v>
      </c>
      <c r="P37" s="468">
        <v>31583</v>
      </c>
      <c r="Q37" s="468">
        <v>40803</v>
      </c>
      <c r="R37" s="468">
        <v>40803</v>
      </c>
      <c r="S37" s="468">
        <v>40803</v>
      </c>
      <c r="T37" s="468">
        <v>40803</v>
      </c>
      <c r="U37" s="468">
        <v>31583</v>
      </c>
      <c r="V37" s="471">
        <v>63564</v>
      </c>
    </row>
    <row r="38" spans="2:22" x14ac:dyDescent="0.3">
      <c r="B38" s="284" t="s">
        <v>71</v>
      </c>
      <c r="C38" s="476" t="str">
        <f>VLOOKUP(B38,Sheet2!$A$3:$B$83,2,FALSE)</f>
        <v>Franklin</v>
      </c>
      <c r="D38" s="189" t="s">
        <v>6</v>
      </c>
      <c r="E38" s="160">
        <v>11.226000000000001</v>
      </c>
      <c r="F38" s="160">
        <v>53069.367449999998</v>
      </c>
      <c r="G38" s="468">
        <v>79331</v>
      </c>
      <c r="H38" s="189" t="s">
        <v>243</v>
      </c>
      <c r="I38" s="477" t="s">
        <v>225</v>
      </c>
      <c r="J38" s="478">
        <v>0</v>
      </c>
      <c r="K38" s="468">
        <v>37034</v>
      </c>
      <c r="L38" s="468">
        <v>46859</v>
      </c>
      <c r="M38" s="478">
        <v>50790</v>
      </c>
      <c r="N38" s="468">
        <v>49175</v>
      </c>
      <c r="O38" s="478">
        <v>47202</v>
      </c>
      <c r="P38" s="479" t="s">
        <v>36</v>
      </c>
      <c r="Q38" s="479" t="s">
        <v>36</v>
      </c>
      <c r="R38" s="479" t="s">
        <v>36</v>
      </c>
      <c r="S38" s="468">
        <v>40596</v>
      </c>
      <c r="T38" s="468">
        <v>41807</v>
      </c>
      <c r="U38" s="468">
        <v>25535</v>
      </c>
      <c r="V38" s="485" t="s">
        <v>36</v>
      </c>
    </row>
    <row r="39" spans="2:22" x14ac:dyDescent="0.3">
      <c r="B39" s="284" t="s">
        <v>73</v>
      </c>
      <c r="C39" s="476" t="str">
        <f>VLOOKUP(B39,Sheet2!$A$3:$B$83,2,FALSE)</f>
        <v>Gaston</v>
      </c>
      <c r="D39" s="189" t="s">
        <v>6</v>
      </c>
      <c r="E39" s="160">
        <v>14.53196</v>
      </c>
      <c r="F39" s="160">
        <v>55926.460180000002</v>
      </c>
      <c r="G39" s="468">
        <v>109284</v>
      </c>
      <c r="H39" s="189" t="s">
        <v>244</v>
      </c>
      <c r="I39" s="477" t="s">
        <v>207</v>
      </c>
      <c r="J39" s="478">
        <v>70855</v>
      </c>
      <c r="K39" s="468">
        <v>47562</v>
      </c>
      <c r="L39" s="468">
        <v>55116</v>
      </c>
      <c r="M39" s="478">
        <v>68121</v>
      </c>
      <c r="N39" s="468">
        <v>62176</v>
      </c>
      <c r="O39" s="478">
        <v>50346</v>
      </c>
      <c r="P39" s="479" t="s">
        <v>36</v>
      </c>
      <c r="Q39" s="468">
        <v>47059</v>
      </c>
      <c r="R39" s="468">
        <v>53399</v>
      </c>
      <c r="S39" s="468">
        <v>53461</v>
      </c>
      <c r="T39" s="479" t="s">
        <v>36</v>
      </c>
      <c r="U39" s="468">
        <v>30539</v>
      </c>
      <c r="V39" s="485" t="s">
        <v>36</v>
      </c>
    </row>
    <row r="40" spans="2:22" x14ac:dyDescent="0.3">
      <c r="B40" s="284" t="s">
        <v>75</v>
      </c>
      <c r="C40" s="476" t="str">
        <f>VLOOKUP(B40,Sheet2!$A$3:$B$83,2,FALSE)</f>
        <v>Washington</v>
      </c>
      <c r="D40" s="189" t="s">
        <v>39</v>
      </c>
      <c r="E40" s="160">
        <v>32.670310000000001</v>
      </c>
      <c r="F40" s="160">
        <v>41659.054049999999</v>
      </c>
      <c r="G40" s="468">
        <v>62429</v>
      </c>
      <c r="H40" s="189" t="s">
        <v>245</v>
      </c>
      <c r="I40" s="477" t="s">
        <v>203</v>
      </c>
      <c r="J40" s="478">
        <v>-1</v>
      </c>
      <c r="K40" s="479" t="s">
        <v>36</v>
      </c>
      <c r="L40" s="468">
        <v>38255</v>
      </c>
      <c r="M40" s="479" t="s">
        <v>36</v>
      </c>
      <c r="N40" s="468">
        <v>38255</v>
      </c>
      <c r="O40" s="478">
        <v>38255</v>
      </c>
      <c r="P40" s="468">
        <v>31473</v>
      </c>
      <c r="Q40" s="479" t="s">
        <v>36</v>
      </c>
      <c r="R40" s="479" t="s">
        <v>36</v>
      </c>
      <c r="S40" s="479" t="s">
        <v>36</v>
      </c>
      <c r="T40" s="479" t="s">
        <v>36</v>
      </c>
      <c r="U40" s="468">
        <v>-1</v>
      </c>
      <c r="V40" s="485" t="s">
        <v>36</v>
      </c>
    </row>
    <row r="41" spans="2:22" x14ac:dyDescent="0.3">
      <c r="B41" s="284" t="s">
        <v>77</v>
      </c>
      <c r="C41" s="476" t="str">
        <f>VLOOKUP(B41,Sheet2!$A$3:$B$83,2,FALSE)</f>
        <v>Granville</v>
      </c>
      <c r="D41" s="189" t="s">
        <v>6</v>
      </c>
      <c r="E41" s="160">
        <v>11.430680000000001</v>
      </c>
      <c r="F41" s="160">
        <v>29172.553189999999</v>
      </c>
      <c r="G41" s="468">
        <v>73429</v>
      </c>
      <c r="H41" s="189" t="s">
        <v>246</v>
      </c>
      <c r="I41" s="477" t="s">
        <v>209</v>
      </c>
      <c r="J41" s="479" t="s">
        <v>36</v>
      </c>
      <c r="K41" s="468">
        <v>48569</v>
      </c>
      <c r="L41" s="468">
        <v>38586</v>
      </c>
      <c r="M41" s="478">
        <v>44657</v>
      </c>
      <c r="N41" s="468">
        <v>33321</v>
      </c>
      <c r="O41" s="478">
        <v>33321</v>
      </c>
      <c r="P41" s="479" t="s">
        <v>36</v>
      </c>
      <c r="Q41" s="479" t="s">
        <v>36</v>
      </c>
      <c r="R41" s="479" t="s">
        <v>36</v>
      </c>
      <c r="S41" s="479" t="s">
        <v>36</v>
      </c>
      <c r="T41" s="479" t="s">
        <v>36</v>
      </c>
      <c r="U41" s="468">
        <v>33321</v>
      </c>
      <c r="V41" s="485" t="s">
        <v>36</v>
      </c>
    </row>
    <row r="42" spans="2:22" x14ac:dyDescent="0.3">
      <c r="B42" s="284" t="s">
        <v>79</v>
      </c>
      <c r="C42" s="476" t="str">
        <f>VLOOKUP(B42,Sheet2!$A$3:$B$83,2,FALSE)</f>
        <v>Guilford (Greensboro)</v>
      </c>
      <c r="D42" s="189" t="s">
        <v>6</v>
      </c>
      <c r="E42" s="160">
        <v>14.13786</v>
      </c>
      <c r="F42" s="160">
        <v>62312.084210000001</v>
      </c>
      <c r="G42" s="468">
        <v>120467</v>
      </c>
      <c r="H42" s="189" t="s">
        <v>247</v>
      </c>
      <c r="I42" s="477" t="s">
        <v>239</v>
      </c>
      <c r="J42" s="478">
        <v>88000</v>
      </c>
      <c r="K42" s="468">
        <v>56199</v>
      </c>
      <c r="L42" s="468">
        <v>65053</v>
      </c>
      <c r="M42" s="478">
        <v>65326</v>
      </c>
      <c r="N42" s="468">
        <v>65326</v>
      </c>
      <c r="O42" s="478">
        <v>47839</v>
      </c>
      <c r="P42" s="479" t="s">
        <v>36</v>
      </c>
      <c r="Q42" s="468">
        <v>46495</v>
      </c>
      <c r="R42" s="468">
        <v>48051</v>
      </c>
      <c r="S42" s="468">
        <v>49714</v>
      </c>
      <c r="T42" s="468">
        <v>46599</v>
      </c>
      <c r="U42" s="468">
        <v>34866</v>
      </c>
      <c r="V42" s="471">
        <v>45924</v>
      </c>
    </row>
    <row r="43" spans="2:22" x14ac:dyDescent="0.3">
      <c r="B43" s="284" t="s">
        <v>81</v>
      </c>
      <c r="C43" s="476" t="str">
        <f>VLOOKUP(B43,Sheet2!$A$3:$B$83,2,FALSE)</f>
        <v>Halifax</v>
      </c>
      <c r="D43" s="189" t="s">
        <v>6</v>
      </c>
      <c r="E43" s="160">
        <v>13.325200000000001</v>
      </c>
      <c r="F43" s="160">
        <v>40933.916669999999</v>
      </c>
      <c r="G43" s="468">
        <v>75565</v>
      </c>
      <c r="H43" s="189" t="s">
        <v>248</v>
      </c>
      <c r="I43" s="477" t="s">
        <v>249</v>
      </c>
      <c r="J43" s="478">
        <v>0</v>
      </c>
      <c r="K43" s="468">
        <v>33719</v>
      </c>
      <c r="L43" s="479" t="s">
        <v>36</v>
      </c>
      <c r="M43" s="479" t="s">
        <v>36</v>
      </c>
      <c r="N43" s="479" t="s">
        <v>36</v>
      </c>
      <c r="O43" s="479" t="s">
        <v>36</v>
      </c>
      <c r="P43" s="468">
        <v>25017</v>
      </c>
      <c r="Q43" s="468">
        <v>25963</v>
      </c>
      <c r="R43" s="479" t="s">
        <v>36</v>
      </c>
      <c r="S43" s="479" t="s">
        <v>36</v>
      </c>
      <c r="T43" s="479" t="s">
        <v>36</v>
      </c>
      <c r="U43" s="479" t="s">
        <v>36</v>
      </c>
      <c r="V43" s="485" t="s">
        <v>36</v>
      </c>
    </row>
    <row r="44" spans="2:22" x14ac:dyDescent="0.3">
      <c r="B44" s="284" t="s">
        <v>83</v>
      </c>
      <c r="C44" s="476" t="str">
        <f>VLOOKUP(B44,Sheet2!$A$3:$B$83,2,FALSE)</f>
        <v>Harnett</v>
      </c>
      <c r="D44" s="189" t="s">
        <v>6</v>
      </c>
      <c r="E44" s="160">
        <v>8.4356799999999996</v>
      </c>
      <c r="F44" s="160">
        <v>40880.851849999999</v>
      </c>
      <c r="G44" s="468">
        <v>74559</v>
      </c>
      <c r="H44" s="189" t="s">
        <v>250</v>
      </c>
      <c r="I44" s="477" t="s">
        <v>203</v>
      </c>
      <c r="J44" s="478">
        <v>0</v>
      </c>
      <c r="K44" s="468">
        <v>39542</v>
      </c>
      <c r="L44" s="468">
        <v>39630</v>
      </c>
      <c r="M44" s="479" t="s">
        <v>36</v>
      </c>
      <c r="N44" s="468">
        <v>39630</v>
      </c>
      <c r="O44" s="478">
        <v>35487</v>
      </c>
      <c r="P44" s="479" t="s">
        <v>36</v>
      </c>
      <c r="Q44" s="479" t="s">
        <v>36</v>
      </c>
      <c r="R44" s="468">
        <v>39630</v>
      </c>
      <c r="S44" s="479" t="s">
        <v>36</v>
      </c>
      <c r="T44" s="479" t="s">
        <v>36</v>
      </c>
      <c r="U44" s="468">
        <v>29573</v>
      </c>
      <c r="V44" s="471">
        <v>43692</v>
      </c>
    </row>
    <row r="45" spans="2:22" x14ac:dyDescent="0.3">
      <c r="B45" s="284" t="s">
        <v>85</v>
      </c>
      <c r="C45" s="476" t="str">
        <f>VLOOKUP(B45,Sheet2!$A$3:$B$83,2,FALSE)</f>
        <v>Nashville</v>
      </c>
      <c r="D45" s="189" t="s">
        <v>39</v>
      </c>
      <c r="E45" s="160">
        <v>30.804099999999998</v>
      </c>
      <c r="F45" s="160">
        <v>37849.176469999999</v>
      </c>
      <c r="G45" s="468">
        <v>47804</v>
      </c>
      <c r="H45" s="189" t="s">
        <v>210</v>
      </c>
      <c r="I45" s="477" t="s">
        <v>251</v>
      </c>
      <c r="J45" s="478">
        <v>0</v>
      </c>
      <c r="K45" s="479" t="s">
        <v>36</v>
      </c>
      <c r="L45" s="479" t="s">
        <v>36</v>
      </c>
      <c r="M45" s="479" t="s">
        <v>36</v>
      </c>
      <c r="N45" s="479" t="s">
        <v>36</v>
      </c>
      <c r="O45" s="479" t="s">
        <v>36</v>
      </c>
      <c r="P45" s="479" t="s">
        <v>36</v>
      </c>
      <c r="Q45" s="479" t="s">
        <v>36</v>
      </c>
      <c r="R45" s="479" t="s">
        <v>36</v>
      </c>
      <c r="S45" s="479" t="s">
        <v>36</v>
      </c>
      <c r="T45" s="479" t="s">
        <v>36</v>
      </c>
      <c r="U45" s="479" t="s">
        <v>36</v>
      </c>
      <c r="V45" s="485" t="s">
        <v>36</v>
      </c>
    </row>
    <row r="46" spans="2:22" x14ac:dyDescent="0.3">
      <c r="B46" s="284" t="s">
        <v>87</v>
      </c>
      <c r="C46" s="476" t="str">
        <f>VLOOKUP(B46,Sheet2!$A$3:$B$83,2,FALSE)</f>
        <v>Haywood</v>
      </c>
      <c r="D46" s="189" t="s">
        <v>6</v>
      </c>
      <c r="E46" s="160">
        <v>15.55057</v>
      </c>
      <c r="F46" s="160">
        <v>60527.6875</v>
      </c>
      <c r="G46" s="468">
        <v>65000</v>
      </c>
      <c r="H46" s="189" t="s">
        <v>210</v>
      </c>
      <c r="I46" s="477" t="s">
        <v>211</v>
      </c>
      <c r="J46" s="478">
        <v>48985</v>
      </c>
      <c r="K46" s="479" t="s">
        <v>36</v>
      </c>
      <c r="L46" s="479" t="s">
        <v>36</v>
      </c>
      <c r="M46" s="479" t="s">
        <v>36</v>
      </c>
      <c r="N46" s="479" t="s">
        <v>36</v>
      </c>
      <c r="O46" s="479" t="s">
        <v>36</v>
      </c>
      <c r="P46" s="479" t="s">
        <v>36</v>
      </c>
      <c r="Q46" s="479" t="s">
        <v>36</v>
      </c>
      <c r="R46" s="479" t="s">
        <v>36</v>
      </c>
      <c r="S46" s="479" t="s">
        <v>36</v>
      </c>
      <c r="T46" s="479" t="s">
        <v>36</v>
      </c>
      <c r="U46" s="479" t="s">
        <v>36</v>
      </c>
      <c r="V46" s="485" t="s">
        <v>36</v>
      </c>
    </row>
    <row r="47" spans="2:22" x14ac:dyDescent="0.3">
      <c r="B47" s="284" t="s">
        <v>89</v>
      </c>
      <c r="C47" s="476" t="str">
        <f>VLOOKUP(B47,Sheet2!$A$3:$B$83,2,FALSE)</f>
        <v>Henderson</v>
      </c>
      <c r="D47" s="189" t="s">
        <v>6</v>
      </c>
      <c r="E47" s="160">
        <v>19.593879999999999</v>
      </c>
      <c r="F47" s="160">
        <v>60895.666129999998</v>
      </c>
      <c r="G47" s="468">
        <v>79568</v>
      </c>
      <c r="H47" s="189" t="s">
        <v>252</v>
      </c>
      <c r="I47" s="477" t="s">
        <v>209</v>
      </c>
      <c r="J47" s="478">
        <v>49238</v>
      </c>
      <c r="K47" s="468">
        <v>36769</v>
      </c>
      <c r="L47" s="468">
        <v>47805</v>
      </c>
      <c r="M47" s="478">
        <v>47086</v>
      </c>
      <c r="N47" s="468">
        <v>53343</v>
      </c>
      <c r="O47" s="478">
        <v>36036</v>
      </c>
      <c r="P47" s="479" t="s">
        <v>36</v>
      </c>
      <c r="Q47" s="468">
        <v>40010</v>
      </c>
      <c r="R47" s="468">
        <v>44960</v>
      </c>
      <c r="S47" s="468">
        <v>35574</v>
      </c>
      <c r="T47" s="479" t="s">
        <v>36</v>
      </c>
      <c r="U47" s="468">
        <v>27062</v>
      </c>
      <c r="V47" s="485" t="s">
        <v>36</v>
      </c>
    </row>
    <row r="48" spans="2:22" x14ac:dyDescent="0.3">
      <c r="B48" s="284" t="s">
        <v>91</v>
      </c>
      <c r="C48" s="476" t="str">
        <f>VLOOKUP(B48,Sheet2!$A$3:$B$83,2,FALSE)</f>
        <v>Hickory</v>
      </c>
      <c r="D48" s="189" t="s">
        <v>39</v>
      </c>
      <c r="E48" s="160">
        <v>29.805260000000001</v>
      </c>
      <c r="F48" s="160">
        <v>48579.951880000001</v>
      </c>
      <c r="G48" s="468">
        <v>72758</v>
      </c>
      <c r="H48" s="189" t="s">
        <v>253</v>
      </c>
      <c r="I48" s="477" t="s">
        <v>209</v>
      </c>
      <c r="J48" s="479" t="s">
        <v>36</v>
      </c>
      <c r="K48" s="479" t="s">
        <v>36</v>
      </c>
      <c r="L48" s="479" t="s">
        <v>36</v>
      </c>
      <c r="M48" s="479" t="s">
        <v>36</v>
      </c>
      <c r="N48" s="479" t="s">
        <v>36</v>
      </c>
      <c r="O48" s="479" t="s">
        <v>36</v>
      </c>
      <c r="P48" s="479" t="s">
        <v>36</v>
      </c>
      <c r="Q48" s="479" t="s">
        <v>36</v>
      </c>
      <c r="R48" s="468">
        <v>47042</v>
      </c>
      <c r="S48" s="479" t="s">
        <v>36</v>
      </c>
      <c r="T48" s="479" t="s">
        <v>36</v>
      </c>
      <c r="U48" s="468">
        <v>30623</v>
      </c>
      <c r="V48" s="485" t="s">
        <v>36</v>
      </c>
    </row>
    <row r="49" spans="2:22" x14ac:dyDescent="0.3">
      <c r="B49" s="284" t="s">
        <v>93</v>
      </c>
      <c r="C49" s="476" t="str">
        <f>VLOOKUP(B49,Sheet2!$A$3:$B$83,2,FALSE)</f>
        <v>High Point</v>
      </c>
      <c r="D49" s="189" t="s">
        <v>39</v>
      </c>
      <c r="E49" s="160">
        <v>29.466830000000002</v>
      </c>
      <c r="F49" s="160">
        <v>60547.963129999996</v>
      </c>
      <c r="G49" s="468">
        <v>117012</v>
      </c>
      <c r="H49" s="189" t="s">
        <v>254</v>
      </c>
      <c r="I49" s="477" t="s">
        <v>205</v>
      </c>
      <c r="J49" s="478">
        <v>86299</v>
      </c>
      <c r="K49" s="468">
        <v>0</v>
      </c>
      <c r="L49" s="468">
        <v>65160</v>
      </c>
      <c r="M49" s="478">
        <v>65286</v>
      </c>
      <c r="N49" s="468">
        <v>63490</v>
      </c>
      <c r="O49" s="478">
        <v>57008</v>
      </c>
      <c r="P49" s="468">
        <v>0</v>
      </c>
      <c r="Q49" s="468">
        <v>0</v>
      </c>
      <c r="R49" s="468">
        <v>42482</v>
      </c>
      <c r="S49" s="468">
        <v>0</v>
      </c>
      <c r="T49" s="468">
        <v>0</v>
      </c>
      <c r="U49" s="468">
        <v>28625</v>
      </c>
      <c r="V49" s="471">
        <v>55259</v>
      </c>
    </row>
    <row r="50" spans="2:22" x14ac:dyDescent="0.3">
      <c r="B50" s="284" t="s">
        <v>95</v>
      </c>
      <c r="C50" s="476" t="str">
        <f>VLOOKUP(B50,Sheet2!$A$3:$B$83,2,FALSE)</f>
        <v>Clayton</v>
      </c>
      <c r="D50" s="189" t="s">
        <v>39</v>
      </c>
      <c r="E50" s="160">
        <v>20.04316</v>
      </c>
      <c r="F50" s="160">
        <v>43344.946239999997</v>
      </c>
      <c r="G50" s="468">
        <v>58758</v>
      </c>
      <c r="H50" s="189" t="s">
        <v>255</v>
      </c>
      <c r="I50" s="477" t="s">
        <v>251</v>
      </c>
      <c r="J50" s="478">
        <v>-1</v>
      </c>
      <c r="K50" s="479" t="s">
        <v>36</v>
      </c>
      <c r="L50" s="479" t="s">
        <v>36</v>
      </c>
      <c r="M50" s="479" t="s">
        <v>36</v>
      </c>
      <c r="N50" s="468">
        <v>55656</v>
      </c>
      <c r="O50" s="479" t="s">
        <v>36</v>
      </c>
      <c r="P50" s="468">
        <v>32766</v>
      </c>
      <c r="Q50" s="479" t="s">
        <v>36</v>
      </c>
      <c r="R50" s="479" t="s">
        <v>36</v>
      </c>
      <c r="S50" s="479" t="s">
        <v>36</v>
      </c>
      <c r="T50" s="479" t="s">
        <v>36</v>
      </c>
      <c r="U50" s="468">
        <v>-1</v>
      </c>
      <c r="V50" s="485" t="s">
        <v>36</v>
      </c>
    </row>
    <row r="51" spans="2:22" x14ac:dyDescent="0.3">
      <c r="B51" s="284" t="s">
        <v>97</v>
      </c>
      <c r="C51" s="476" t="str">
        <f>VLOOKUP(B51,Sheet2!$A$3:$B$83,2,FALSE)</f>
        <v>Iredell</v>
      </c>
      <c r="D51" s="189" t="s">
        <v>6</v>
      </c>
      <c r="E51" s="160">
        <v>12.706239999999999</v>
      </c>
      <c r="F51" s="160">
        <v>57112.837390000001</v>
      </c>
      <c r="G51" s="468">
        <v>102589</v>
      </c>
      <c r="H51" s="189" t="s">
        <v>256</v>
      </c>
      <c r="I51" s="477" t="s">
        <v>257</v>
      </c>
      <c r="J51" s="478">
        <v>54515</v>
      </c>
      <c r="K51" s="468">
        <v>43596</v>
      </c>
      <c r="L51" s="468">
        <v>46423</v>
      </c>
      <c r="M51" s="479" t="s">
        <v>36</v>
      </c>
      <c r="N51" s="479" t="s">
        <v>36</v>
      </c>
      <c r="O51" s="478">
        <v>48731</v>
      </c>
      <c r="P51" s="468">
        <v>51167</v>
      </c>
      <c r="Q51" s="479" t="s">
        <v>36</v>
      </c>
      <c r="R51" s="479" t="s">
        <v>36</v>
      </c>
      <c r="S51" s="479" t="s">
        <v>36</v>
      </c>
      <c r="T51" s="479" t="s">
        <v>36</v>
      </c>
      <c r="U51" s="468">
        <v>34476</v>
      </c>
      <c r="V51" s="485" t="s">
        <v>36</v>
      </c>
    </row>
    <row r="52" spans="2:22" x14ac:dyDescent="0.3">
      <c r="B52" s="284" t="s">
        <v>99</v>
      </c>
      <c r="C52" s="476" t="str">
        <f>VLOOKUP(B52,Sheet2!$A$3:$B$83,2,FALSE)</f>
        <v>Kings Mountain</v>
      </c>
      <c r="D52" s="189" t="s">
        <v>39</v>
      </c>
      <c r="E52" s="160">
        <v>38.366230000000002</v>
      </c>
      <c r="F52" s="160">
        <v>53178.06452</v>
      </c>
      <c r="G52" s="468">
        <v>60967</v>
      </c>
      <c r="H52" s="189" t="s">
        <v>258</v>
      </c>
      <c r="I52" s="477" t="s">
        <v>234</v>
      </c>
      <c r="J52" s="478">
        <v>0</v>
      </c>
      <c r="K52" s="479" t="s">
        <v>36</v>
      </c>
      <c r="L52" s="479" t="s">
        <v>36</v>
      </c>
      <c r="M52" s="479" t="s">
        <v>36</v>
      </c>
      <c r="N52" s="479" t="s">
        <v>36</v>
      </c>
      <c r="O52" s="479" t="s">
        <v>36</v>
      </c>
      <c r="P52" s="468">
        <v>35561</v>
      </c>
      <c r="Q52" s="479" t="s">
        <v>36</v>
      </c>
      <c r="R52" s="479" t="s">
        <v>36</v>
      </c>
      <c r="S52" s="479" t="s">
        <v>36</v>
      </c>
      <c r="T52" s="479" t="s">
        <v>36</v>
      </c>
      <c r="U52" s="468">
        <v>29586</v>
      </c>
      <c r="V52" s="485" t="s">
        <v>36</v>
      </c>
    </row>
    <row r="53" spans="2:22" x14ac:dyDescent="0.3">
      <c r="B53" s="284" t="s">
        <v>101</v>
      </c>
      <c r="C53" s="476" t="str">
        <f>VLOOKUP(B53,Sheet2!$A$3:$B$83,2,FALSE)</f>
        <v>Lee</v>
      </c>
      <c r="D53" s="189" t="s">
        <v>6</v>
      </c>
      <c r="E53" s="160">
        <v>7.2255099999999999</v>
      </c>
      <c r="F53" s="160">
        <v>46450.704230000003</v>
      </c>
      <c r="G53" s="468">
        <v>67500</v>
      </c>
      <c r="H53" s="189" t="s">
        <v>259</v>
      </c>
      <c r="I53" s="477" t="s">
        <v>251</v>
      </c>
      <c r="J53" s="479" t="s">
        <v>36</v>
      </c>
      <c r="K53" s="479" t="s">
        <v>36</v>
      </c>
      <c r="L53" s="479" t="s">
        <v>36</v>
      </c>
      <c r="M53" s="479" t="s">
        <v>36</v>
      </c>
      <c r="N53" s="468">
        <v>41538</v>
      </c>
      <c r="O53" s="479" t="s">
        <v>36</v>
      </c>
      <c r="P53" s="479" t="s">
        <v>36</v>
      </c>
      <c r="Q53" s="479" t="s">
        <v>36</v>
      </c>
      <c r="R53" s="479" t="s">
        <v>36</v>
      </c>
      <c r="S53" s="479" t="s">
        <v>36</v>
      </c>
      <c r="T53" s="468">
        <v>38725</v>
      </c>
      <c r="U53" s="468">
        <v>31000</v>
      </c>
      <c r="V53" s="485" t="s">
        <v>36</v>
      </c>
    </row>
    <row r="54" spans="2:22" x14ac:dyDescent="0.3">
      <c r="B54" s="284" t="s">
        <v>103</v>
      </c>
      <c r="C54" s="476" t="str">
        <f>VLOOKUP(B54,Sheet2!$A$3:$B$83,2,FALSE)</f>
        <v>Lincoln</v>
      </c>
      <c r="D54" s="189" t="s">
        <v>6</v>
      </c>
      <c r="E54" s="160">
        <v>10.43573</v>
      </c>
      <c r="F54" s="160">
        <v>37773.260869999998</v>
      </c>
      <c r="G54" s="468">
        <v>81732</v>
      </c>
      <c r="H54" s="189" t="s">
        <v>260</v>
      </c>
      <c r="I54" s="477" t="s">
        <v>261</v>
      </c>
      <c r="J54" s="478">
        <v>0</v>
      </c>
      <c r="K54" s="468">
        <v>41385</v>
      </c>
      <c r="L54" s="468">
        <v>0</v>
      </c>
      <c r="M54" s="478">
        <v>0</v>
      </c>
      <c r="N54" s="468">
        <v>41142</v>
      </c>
      <c r="O54" s="478">
        <v>0</v>
      </c>
      <c r="P54" s="468">
        <v>0</v>
      </c>
      <c r="Q54" s="468">
        <v>0</v>
      </c>
      <c r="R54" s="468">
        <v>0</v>
      </c>
      <c r="S54" s="468">
        <v>0</v>
      </c>
      <c r="T54" s="468">
        <v>0</v>
      </c>
      <c r="U54" s="468">
        <v>27975</v>
      </c>
      <c r="V54" s="471">
        <v>0</v>
      </c>
    </row>
    <row r="55" spans="2:22" x14ac:dyDescent="0.3">
      <c r="B55" s="284" t="s">
        <v>105</v>
      </c>
      <c r="C55" s="476" t="str">
        <f>VLOOKUP(B55,Sheet2!$A$3:$B$83,2,FALSE)</f>
        <v>Madison</v>
      </c>
      <c r="D55" s="189" t="s">
        <v>6</v>
      </c>
      <c r="E55" s="160">
        <v>16.308990000000001</v>
      </c>
      <c r="F55" s="160">
        <v>28008.648649999999</v>
      </c>
      <c r="G55" s="468">
        <v>53500</v>
      </c>
      <c r="H55" s="189" t="s">
        <v>210</v>
      </c>
      <c r="I55" s="477" t="s">
        <v>213</v>
      </c>
      <c r="J55" s="478">
        <v>0</v>
      </c>
      <c r="K55" s="468">
        <v>22496</v>
      </c>
      <c r="L55" s="468">
        <v>22496</v>
      </c>
      <c r="M55" s="479" t="s">
        <v>36</v>
      </c>
      <c r="N55" s="479" t="s">
        <v>36</v>
      </c>
      <c r="O55" s="479" t="s">
        <v>36</v>
      </c>
      <c r="P55" s="479" t="s">
        <v>36</v>
      </c>
      <c r="Q55" s="479" t="s">
        <v>36</v>
      </c>
      <c r="R55" s="479" t="s">
        <v>36</v>
      </c>
      <c r="S55" s="468">
        <v>17660</v>
      </c>
      <c r="T55" s="479" t="s">
        <v>36</v>
      </c>
      <c r="U55" s="479" t="s">
        <v>36</v>
      </c>
      <c r="V55" s="485" t="s">
        <v>36</v>
      </c>
    </row>
    <row r="56" spans="2:22" x14ac:dyDescent="0.3">
      <c r="B56" s="284" t="s">
        <v>107</v>
      </c>
      <c r="C56" s="476" t="str">
        <f>VLOOKUP(B56,Sheet2!$A$3:$B$83,2,FALSE)</f>
        <v>McDowell</v>
      </c>
      <c r="D56" s="189" t="s">
        <v>6</v>
      </c>
      <c r="E56" s="160">
        <v>11.10106</v>
      </c>
      <c r="F56" s="160">
        <v>26092.339329999999</v>
      </c>
      <c r="G56" s="468">
        <v>58092</v>
      </c>
      <c r="H56" s="189" t="s">
        <v>262</v>
      </c>
      <c r="I56" s="477" t="s">
        <v>209</v>
      </c>
      <c r="J56" s="478">
        <v>0</v>
      </c>
      <c r="K56" s="468">
        <v>34092</v>
      </c>
      <c r="L56" s="468">
        <v>34518</v>
      </c>
      <c r="M56" s="479" t="s">
        <v>36</v>
      </c>
      <c r="N56" s="468">
        <v>37200</v>
      </c>
      <c r="O56" s="479" t="s">
        <v>36</v>
      </c>
      <c r="P56" s="468">
        <v>26262</v>
      </c>
      <c r="Q56" s="468">
        <v>23778</v>
      </c>
      <c r="R56" s="468">
        <v>21528</v>
      </c>
      <c r="S56" s="479" t="s">
        <v>36</v>
      </c>
      <c r="T56" s="479" t="s">
        <v>36</v>
      </c>
      <c r="U56" s="468">
        <v>22647</v>
      </c>
      <c r="V56" s="485" t="s">
        <v>36</v>
      </c>
    </row>
    <row r="57" spans="2:22" x14ac:dyDescent="0.3">
      <c r="B57" s="284" t="s">
        <v>109</v>
      </c>
      <c r="C57" s="476" t="str">
        <f>VLOOKUP(B57,Sheet2!$A$3:$B$83,2,FALSE)</f>
        <v>Mooresville</v>
      </c>
      <c r="D57" s="189" t="s">
        <v>39</v>
      </c>
      <c r="E57" s="160">
        <v>39.306130000000003</v>
      </c>
      <c r="F57" s="160">
        <v>49765.791140000001</v>
      </c>
      <c r="G57" s="468">
        <v>91049</v>
      </c>
      <c r="H57" s="189" t="s">
        <v>263</v>
      </c>
      <c r="I57" s="477" t="s">
        <v>203</v>
      </c>
      <c r="J57" s="478">
        <v>64629</v>
      </c>
      <c r="K57" s="479" t="s">
        <v>36</v>
      </c>
      <c r="L57" s="468">
        <v>45600</v>
      </c>
      <c r="M57" s="479" t="s">
        <v>36</v>
      </c>
      <c r="N57" s="468">
        <v>51200</v>
      </c>
      <c r="O57" s="478">
        <v>51200</v>
      </c>
      <c r="P57" s="468">
        <v>39827</v>
      </c>
      <c r="Q57" s="479" t="s">
        <v>36</v>
      </c>
      <c r="R57" s="468">
        <v>41800</v>
      </c>
      <c r="S57" s="479" t="s">
        <v>36</v>
      </c>
      <c r="T57" s="479" t="s">
        <v>36</v>
      </c>
      <c r="U57" s="468">
        <v>36123</v>
      </c>
      <c r="V57" s="485" t="s">
        <v>36</v>
      </c>
    </row>
    <row r="58" spans="2:22" x14ac:dyDescent="0.3">
      <c r="B58" s="284" t="s">
        <v>111</v>
      </c>
      <c r="C58" s="476" t="str">
        <f>VLOOKUP(B58,Sheet2!$A$3:$B$83,2,FALSE)</f>
        <v>Nantahala</v>
      </c>
      <c r="D58" s="189" t="s">
        <v>9</v>
      </c>
      <c r="E58" s="160">
        <v>16.116150000000001</v>
      </c>
      <c r="F58" s="160">
        <v>59940.690690000003</v>
      </c>
      <c r="G58" s="468">
        <v>54075</v>
      </c>
      <c r="H58" s="189" t="s">
        <v>202</v>
      </c>
      <c r="I58" s="477" t="s">
        <v>232</v>
      </c>
      <c r="J58" s="478">
        <v>0</v>
      </c>
      <c r="K58" s="468">
        <v>34010</v>
      </c>
      <c r="L58" s="468">
        <v>42000</v>
      </c>
      <c r="M58" s="478">
        <v>0</v>
      </c>
      <c r="N58" s="468">
        <v>0</v>
      </c>
      <c r="O58" s="478">
        <v>0</v>
      </c>
      <c r="P58" s="468">
        <v>0</v>
      </c>
      <c r="Q58" s="468">
        <v>0</v>
      </c>
      <c r="R58" s="468">
        <v>0</v>
      </c>
      <c r="S58" s="468">
        <v>0</v>
      </c>
      <c r="T58" s="468">
        <v>0</v>
      </c>
      <c r="U58" s="468">
        <v>21110</v>
      </c>
      <c r="V58" s="471">
        <v>0</v>
      </c>
    </row>
    <row r="59" spans="2:22" x14ac:dyDescent="0.3">
      <c r="B59" s="284" t="s">
        <v>113</v>
      </c>
      <c r="C59" s="476" t="str">
        <f>VLOOKUP(B59,Sheet2!$A$3:$B$83,2,FALSE)</f>
        <v>Neuse</v>
      </c>
      <c r="D59" s="189" t="s">
        <v>9</v>
      </c>
      <c r="E59" s="160">
        <v>13.258620000000001</v>
      </c>
      <c r="F59" s="160">
        <v>39889.696969999997</v>
      </c>
      <c r="G59" s="468">
        <v>191952</v>
      </c>
      <c r="H59" s="189" t="s">
        <v>264</v>
      </c>
      <c r="I59" s="477" t="s">
        <v>265</v>
      </c>
      <c r="J59" s="478">
        <v>55032</v>
      </c>
      <c r="K59" s="468">
        <v>37000</v>
      </c>
      <c r="L59" s="468">
        <v>40000</v>
      </c>
      <c r="M59" s="478">
        <v>40000</v>
      </c>
      <c r="N59" s="468">
        <v>32000</v>
      </c>
      <c r="O59" s="478">
        <v>35000</v>
      </c>
      <c r="P59" s="468">
        <v>26000</v>
      </c>
      <c r="Q59" s="468">
        <v>30000</v>
      </c>
      <c r="R59" s="468">
        <v>32000</v>
      </c>
      <c r="S59" s="468">
        <v>32000</v>
      </c>
      <c r="T59" s="468">
        <v>28000</v>
      </c>
      <c r="U59" s="468">
        <v>20500</v>
      </c>
      <c r="V59" s="471">
        <v>0</v>
      </c>
    </row>
    <row r="60" spans="2:22" x14ac:dyDescent="0.3">
      <c r="B60" s="284" t="s">
        <v>115</v>
      </c>
      <c r="C60" s="476" t="str">
        <f>VLOOKUP(B60,Sheet2!$A$3:$B$83,2,FALSE)</f>
        <v>New Hanover</v>
      </c>
      <c r="D60" s="189" t="s">
        <v>6</v>
      </c>
      <c r="E60" s="160">
        <v>14.13724</v>
      </c>
      <c r="F60" s="160">
        <v>69844.434779999996</v>
      </c>
      <c r="G60" s="468">
        <v>122035</v>
      </c>
      <c r="H60" s="189" t="s">
        <v>266</v>
      </c>
      <c r="I60" s="477" t="s">
        <v>232</v>
      </c>
      <c r="J60" s="478">
        <v>87531</v>
      </c>
      <c r="K60" s="468">
        <v>72994</v>
      </c>
      <c r="L60" s="468">
        <v>61374</v>
      </c>
      <c r="M60" s="478">
        <v>51663</v>
      </c>
      <c r="N60" s="468">
        <v>60042</v>
      </c>
      <c r="O60" s="478">
        <v>51008</v>
      </c>
      <c r="P60" s="468">
        <v>0</v>
      </c>
      <c r="Q60" s="468">
        <v>52279</v>
      </c>
      <c r="R60" s="468">
        <v>59615</v>
      </c>
      <c r="S60" s="468">
        <v>0</v>
      </c>
      <c r="T60" s="468">
        <v>0</v>
      </c>
      <c r="U60" s="468">
        <v>37330</v>
      </c>
      <c r="V60" s="471">
        <v>0</v>
      </c>
    </row>
    <row r="61" spans="2:22" x14ac:dyDescent="0.3">
      <c r="B61" s="284" t="s">
        <v>117</v>
      </c>
      <c r="C61" s="476" t="str">
        <f>VLOOKUP(B61,Sheet2!$A$3:$B$83,2,FALSE)</f>
        <v>Northwestern</v>
      </c>
      <c r="D61" s="189" t="s">
        <v>9</v>
      </c>
      <c r="E61" s="160">
        <v>10.73405</v>
      </c>
      <c r="F61" s="160">
        <v>36767.432399999998</v>
      </c>
      <c r="G61" s="468">
        <v>63986</v>
      </c>
      <c r="H61" s="189" t="s">
        <v>267</v>
      </c>
      <c r="I61" s="477" t="s">
        <v>251</v>
      </c>
      <c r="J61" s="478">
        <v>0</v>
      </c>
      <c r="K61" s="468">
        <v>34653</v>
      </c>
      <c r="L61" s="479" t="s">
        <v>36</v>
      </c>
      <c r="M61" s="479" t="s">
        <v>36</v>
      </c>
      <c r="N61" s="479" t="s">
        <v>36</v>
      </c>
      <c r="O61" s="479" t="s">
        <v>36</v>
      </c>
      <c r="P61" s="468">
        <v>33606</v>
      </c>
      <c r="Q61" s="479" t="s">
        <v>36</v>
      </c>
      <c r="R61" s="479" t="s">
        <v>36</v>
      </c>
      <c r="S61" s="468">
        <v>31056</v>
      </c>
      <c r="T61" s="479" t="s">
        <v>36</v>
      </c>
      <c r="U61" s="468">
        <v>29030</v>
      </c>
      <c r="V61" s="485" t="s">
        <v>36</v>
      </c>
    </row>
    <row r="62" spans="2:22" x14ac:dyDescent="0.3">
      <c r="B62" s="284" t="s">
        <v>119</v>
      </c>
      <c r="C62" s="476" t="str">
        <f>VLOOKUP(B62,Sheet2!$A$3:$B$83,2,FALSE)</f>
        <v>Onslow</v>
      </c>
      <c r="D62" s="189" t="s">
        <v>6</v>
      </c>
      <c r="E62" s="160">
        <v>8.2394999999999996</v>
      </c>
      <c r="F62" s="160">
        <v>48843.030299999999</v>
      </c>
      <c r="G62" s="468">
        <v>97468</v>
      </c>
      <c r="H62" s="189" t="s">
        <v>268</v>
      </c>
      <c r="I62" s="477" t="s">
        <v>203</v>
      </c>
      <c r="J62" s="479" t="s">
        <v>36</v>
      </c>
      <c r="K62" s="468">
        <v>47661</v>
      </c>
      <c r="L62" s="468">
        <v>56998</v>
      </c>
      <c r="M62" s="478">
        <v>68456</v>
      </c>
      <c r="N62" s="468">
        <v>52459</v>
      </c>
      <c r="O62" s="478">
        <v>58531</v>
      </c>
      <c r="P62" s="468">
        <v>34825</v>
      </c>
      <c r="Q62" s="479" t="s">
        <v>36</v>
      </c>
      <c r="R62" s="479" t="s">
        <v>36</v>
      </c>
      <c r="S62" s="479" t="s">
        <v>36</v>
      </c>
      <c r="T62" s="479" t="s">
        <v>36</v>
      </c>
      <c r="U62" s="479" t="s">
        <v>36</v>
      </c>
      <c r="V62" s="485" t="s">
        <v>36</v>
      </c>
    </row>
    <row r="63" spans="2:22" x14ac:dyDescent="0.3">
      <c r="B63" s="284" t="s">
        <v>121</v>
      </c>
      <c r="C63" s="476" t="str">
        <f>VLOOKUP(B63,Sheet2!$A$3:$B$83,2,FALSE)</f>
        <v>Orange</v>
      </c>
      <c r="D63" s="189" t="s">
        <v>6</v>
      </c>
      <c r="E63" s="160">
        <v>23.133890000000001</v>
      </c>
      <c r="F63" s="160">
        <v>78857.739749999993</v>
      </c>
      <c r="G63" s="468">
        <v>98872</v>
      </c>
      <c r="H63" s="189" t="s">
        <v>269</v>
      </c>
      <c r="I63" s="477" t="s">
        <v>261</v>
      </c>
      <c r="J63" s="478">
        <v>76073</v>
      </c>
      <c r="K63" s="479" t="s">
        <v>36</v>
      </c>
      <c r="L63" s="468">
        <v>57692</v>
      </c>
      <c r="M63" s="478">
        <v>55389</v>
      </c>
      <c r="N63" s="468">
        <v>70485</v>
      </c>
      <c r="O63" s="478">
        <v>43766</v>
      </c>
      <c r="P63" s="468">
        <v>36216</v>
      </c>
      <c r="Q63" s="468">
        <v>49359</v>
      </c>
      <c r="R63" s="468">
        <v>49718</v>
      </c>
      <c r="S63" s="468">
        <v>48798</v>
      </c>
      <c r="T63" s="479" t="s">
        <v>36</v>
      </c>
      <c r="U63" s="468">
        <v>35950</v>
      </c>
      <c r="V63" s="485" t="s">
        <v>36</v>
      </c>
    </row>
    <row r="64" spans="2:22" x14ac:dyDescent="0.3">
      <c r="B64" s="284" t="s">
        <v>124</v>
      </c>
      <c r="C64" s="476" t="str">
        <f>VLOOKUP(B64,Sheet2!$A$3:$B$83,2,FALSE)</f>
        <v>Pender</v>
      </c>
      <c r="D64" s="189" t="s">
        <v>6</v>
      </c>
      <c r="E64" s="160">
        <v>10.39283</v>
      </c>
      <c r="F64" s="160">
        <v>45938.550719999999</v>
      </c>
      <c r="G64" s="468">
        <v>73538</v>
      </c>
      <c r="H64" s="189" t="s">
        <v>210</v>
      </c>
      <c r="I64" s="477" t="s">
        <v>270</v>
      </c>
      <c r="J64" s="479" t="s">
        <v>36</v>
      </c>
      <c r="K64" s="479" t="s">
        <v>36</v>
      </c>
      <c r="L64" s="479" t="s">
        <v>36</v>
      </c>
      <c r="M64" s="479" t="s">
        <v>36</v>
      </c>
      <c r="N64" s="468">
        <v>62698</v>
      </c>
      <c r="O64" s="479" t="s">
        <v>36</v>
      </c>
      <c r="P64" s="468">
        <v>59712</v>
      </c>
      <c r="Q64" s="479" t="s">
        <v>36</v>
      </c>
      <c r="R64" s="479" t="s">
        <v>36</v>
      </c>
      <c r="S64" s="479" t="s">
        <v>36</v>
      </c>
      <c r="T64" s="479" t="s">
        <v>36</v>
      </c>
      <c r="U64" s="479" t="s">
        <v>36</v>
      </c>
      <c r="V64" s="485" t="s">
        <v>36</v>
      </c>
    </row>
    <row r="65" spans="2:22" x14ac:dyDescent="0.3">
      <c r="B65" s="284" t="s">
        <v>126</v>
      </c>
      <c r="C65" s="476" t="str">
        <f>VLOOKUP(B65,Sheet2!$A$3:$B$83,2,FALSE)</f>
        <v>Vance (Perry)</v>
      </c>
      <c r="D65" s="189" t="s">
        <v>6</v>
      </c>
      <c r="E65" s="160">
        <v>13.2629</v>
      </c>
      <c r="F65" s="160">
        <v>39666.666669999999</v>
      </c>
      <c r="G65" s="468">
        <v>64200</v>
      </c>
      <c r="H65" s="189" t="s">
        <v>271</v>
      </c>
      <c r="I65" s="477" t="s">
        <v>213</v>
      </c>
      <c r="J65" s="478">
        <v>46164</v>
      </c>
      <c r="K65" s="479" t="s">
        <v>36</v>
      </c>
      <c r="L65" s="468">
        <v>39108</v>
      </c>
      <c r="M65" s="479" t="s">
        <v>36</v>
      </c>
      <c r="N65" s="479" t="s">
        <v>36</v>
      </c>
      <c r="O65" s="478">
        <v>34428</v>
      </c>
      <c r="P65" s="479" t="s">
        <v>36</v>
      </c>
      <c r="Q65" s="479" t="s">
        <v>36</v>
      </c>
      <c r="R65" s="479" t="s">
        <v>36</v>
      </c>
      <c r="S65" s="479" t="s">
        <v>36</v>
      </c>
      <c r="T65" s="479" t="s">
        <v>36</v>
      </c>
      <c r="U65" s="468">
        <v>30024</v>
      </c>
      <c r="V65" s="471">
        <v>45276</v>
      </c>
    </row>
    <row r="66" spans="2:22" x14ac:dyDescent="0.3">
      <c r="B66" s="284" t="s">
        <v>129</v>
      </c>
      <c r="C66" s="476" t="str">
        <f>VLOOKUP(B66,Sheet2!$A$3:$B$83,2,FALSE)</f>
        <v>Person</v>
      </c>
      <c r="D66" s="189" t="s">
        <v>6</v>
      </c>
      <c r="E66" s="160">
        <v>10.84281</v>
      </c>
      <c r="F66" s="160">
        <v>61754.428569999996</v>
      </c>
      <c r="G66" s="468">
        <v>63004</v>
      </c>
      <c r="H66" s="189" t="s">
        <v>272</v>
      </c>
      <c r="I66" s="477" t="s">
        <v>201</v>
      </c>
      <c r="J66" s="478">
        <v>43488</v>
      </c>
      <c r="K66" s="479" t="s">
        <v>36</v>
      </c>
      <c r="L66" s="479" t="s">
        <v>36</v>
      </c>
      <c r="M66" s="479" t="s">
        <v>36</v>
      </c>
      <c r="N66" s="479" t="s">
        <v>36</v>
      </c>
      <c r="O66" s="479" t="s">
        <v>36</v>
      </c>
      <c r="P66" s="468">
        <v>28976</v>
      </c>
      <c r="Q66" s="468">
        <v>40650</v>
      </c>
      <c r="R66" s="468">
        <v>40650</v>
      </c>
      <c r="S66" s="468">
        <v>36231</v>
      </c>
      <c r="T66" s="479" t="s">
        <v>36</v>
      </c>
      <c r="U66" s="479" t="s">
        <v>36</v>
      </c>
      <c r="V66" s="485" t="s">
        <v>36</v>
      </c>
    </row>
    <row r="67" spans="2:22" x14ac:dyDescent="0.3">
      <c r="B67" s="284" t="s">
        <v>131</v>
      </c>
      <c r="C67" s="476" t="str">
        <f>VLOOKUP(B67,Sheet2!$A$3:$B$83,2,FALSE)</f>
        <v>Pettigrew</v>
      </c>
      <c r="D67" s="189" t="s">
        <v>9</v>
      </c>
      <c r="E67" s="160">
        <v>16.869779999999999</v>
      </c>
      <c r="F67" s="160">
        <v>93469.125</v>
      </c>
      <c r="G67" s="468">
        <v>63065</v>
      </c>
      <c r="H67" s="189" t="s">
        <v>273</v>
      </c>
      <c r="I67" s="477" t="s">
        <v>207</v>
      </c>
      <c r="J67" s="479" t="s">
        <v>36</v>
      </c>
      <c r="K67" s="468">
        <v>41989</v>
      </c>
      <c r="L67" s="479" t="s">
        <v>36</v>
      </c>
      <c r="M67" s="479" t="s">
        <v>36</v>
      </c>
      <c r="N67" s="479" t="s">
        <v>36</v>
      </c>
      <c r="O67" s="479" t="s">
        <v>36</v>
      </c>
      <c r="P67" s="479" t="s">
        <v>36</v>
      </c>
      <c r="Q67" s="479" t="s">
        <v>36</v>
      </c>
      <c r="R67" s="479" t="s">
        <v>36</v>
      </c>
      <c r="S67" s="479" t="s">
        <v>36</v>
      </c>
      <c r="T67" s="479" t="s">
        <v>36</v>
      </c>
      <c r="U67" s="468">
        <v>29241</v>
      </c>
      <c r="V67" s="485" t="s">
        <v>36</v>
      </c>
    </row>
    <row r="68" spans="2:22" x14ac:dyDescent="0.3">
      <c r="B68" s="284" t="s">
        <v>133</v>
      </c>
      <c r="C68" s="476" t="str">
        <f>VLOOKUP(B68,Sheet2!$A$3:$B$83,2,FALSE)</f>
        <v>Polk</v>
      </c>
      <c r="D68" s="189" t="s">
        <v>6</v>
      </c>
      <c r="E68" s="160">
        <v>19.726150000000001</v>
      </c>
      <c r="F68" s="160">
        <v>39893.594649999999</v>
      </c>
      <c r="G68" s="468">
        <v>56292</v>
      </c>
      <c r="H68" s="189" t="s">
        <v>274</v>
      </c>
      <c r="I68" s="477" t="s">
        <v>213</v>
      </c>
      <c r="J68" s="479" t="s">
        <v>36</v>
      </c>
      <c r="K68" s="468">
        <v>29784</v>
      </c>
      <c r="L68" s="468">
        <v>31234</v>
      </c>
      <c r="M68" s="479" t="s">
        <v>36</v>
      </c>
      <c r="N68" s="468">
        <v>31234</v>
      </c>
      <c r="O68" s="478">
        <v>27685</v>
      </c>
      <c r="P68" s="479" t="s">
        <v>36</v>
      </c>
      <c r="Q68" s="479" t="s">
        <v>36</v>
      </c>
      <c r="R68" s="479" t="s">
        <v>36</v>
      </c>
      <c r="S68" s="479" t="s">
        <v>36</v>
      </c>
      <c r="T68" s="479" t="s">
        <v>36</v>
      </c>
      <c r="U68" s="468">
        <v>24459</v>
      </c>
      <c r="V68" s="485" t="s">
        <v>36</v>
      </c>
    </row>
    <row r="69" spans="2:22" x14ac:dyDescent="0.3">
      <c r="B69" s="284" t="s">
        <v>135</v>
      </c>
      <c r="C69" s="476" t="str">
        <f>VLOOKUP(B69,Sheet2!$A$3:$B$83,2,FALSE)</f>
        <v>Johnston</v>
      </c>
      <c r="D69" s="189" t="s">
        <v>6</v>
      </c>
      <c r="E69" s="160">
        <v>6.23386</v>
      </c>
      <c r="F69" s="160">
        <v>41861.115380000003</v>
      </c>
      <c r="G69" s="468">
        <v>66239</v>
      </c>
      <c r="H69" s="189" t="s">
        <v>275</v>
      </c>
      <c r="I69" s="477" t="s">
        <v>276</v>
      </c>
      <c r="J69" s="479" t="s">
        <v>36</v>
      </c>
      <c r="K69" s="479" t="s">
        <v>36</v>
      </c>
      <c r="L69" s="468">
        <v>42556</v>
      </c>
      <c r="M69" s="478">
        <v>44355</v>
      </c>
      <c r="N69" s="479" t="s">
        <v>36</v>
      </c>
      <c r="O69" s="479" t="s">
        <v>36</v>
      </c>
      <c r="P69" s="468">
        <v>26832</v>
      </c>
      <c r="Q69" s="479" t="s">
        <v>36</v>
      </c>
      <c r="R69" s="468">
        <v>39384</v>
      </c>
      <c r="S69" s="479" t="s">
        <v>36</v>
      </c>
      <c r="T69" s="479" t="s">
        <v>36</v>
      </c>
      <c r="U69" s="468">
        <v>25000</v>
      </c>
      <c r="V69" s="471">
        <v>53658</v>
      </c>
    </row>
    <row r="70" spans="2:22" x14ac:dyDescent="0.3">
      <c r="B70" s="284" t="s">
        <v>137</v>
      </c>
      <c r="C70" s="476" t="str">
        <f>VLOOKUP(B70,Sheet2!$A$3:$B$83,2,FALSE)</f>
        <v>Randolph</v>
      </c>
      <c r="D70" s="189" t="s">
        <v>6</v>
      </c>
      <c r="E70" s="160">
        <v>15.28166</v>
      </c>
      <c r="F70" s="160">
        <v>49478.648159999997</v>
      </c>
      <c r="G70" s="468">
        <v>77421</v>
      </c>
      <c r="H70" s="189" t="s">
        <v>277</v>
      </c>
      <c r="I70" s="477" t="s">
        <v>205</v>
      </c>
      <c r="J70" s="478">
        <v>63671</v>
      </c>
      <c r="K70" s="468">
        <v>47832</v>
      </c>
      <c r="L70" s="468">
        <v>45263</v>
      </c>
      <c r="M70" s="478">
        <v>45263</v>
      </c>
      <c r="N70" s="468">
        <v>46157</v>
      </c>
      <c r="O70" s="478">
        <v>0</v>
      </c>
      <c r="P70" s="468">
        <v>44847</v>
      </c>
      <c r="Q70" s="468">
        <v>43931</v>
      </c>
      <c r="R70" s="468">
        <v>45263</v>
      </c>
      <c r="S70" s="468">
        <v>0</v>
      </c>
      <c r="T70" s="468">
        <v>0</v>
      </c>
      <c r="U70" s="468">
        <v>28857</v>
      </c>
      <c r="V70" s="471">
        <v>47530</v>
      </c>
    </row>
    <row r="71" spans="2:22" x14ac:dyDescent="0.3">
      <c r="B71" s="284" t="s">
        <v>139</v>
      </c>
      <c r="C71" s="476" t="str">
        <f>VLOOKUP(B71,Sheet2!$A$3:$B$83,2,FALSE)</f>
        <v>Roanoke Rapids</v>
      </c>
      <c r="D71" s="189" t="s">
        <v>39</v>
      </c>
      <c r="E71" s="160">
        <v>14.123659999999999</v>
      </c>
      <c r="F71" s="160">
        <v>39620.450279999997</v>
      </c>
      <c r="G71" s="468">
        <v>49861</v>
      </c>
      <c r="H71" s="189" t="s">
        <v>278</v>
      </c>
      <c r="I71" s="477" t="s">
        <v>232</v>
      </c>
      <c r="J71" s="479" t="s">
        <v>36</v>
      </c>
      <c r="K71" s="479" t="s">
        <v>36</v>
      </c>
      <c r="L71" s="479" t="s">
        <v>36</v>
      </c>
      <c r="M71" s="479" t="s">
        <v>36</v>
      </c>
      <c r="N71" s="479" t="s">
        <v>36</v>
      </c>
      <c r="O71" s="478">
        <v>41000</v>
      </c>
      <c r="P71" s="468">
        <v>28375</v>
      </c>
      <c r="Q71" s="479" t="s">
        <v>36</v>
      </c>
      <c r="R71" s="479" t="s">
        <v>36</v>
      </c>
      <c r="S71" s="479" t="s">
        <v>36</v>
      </c>
      <c r="T71" s="479" t="s">
        <v>36</v>
      </c>
      <c r="U71" s="468">
        <v>23278</v>
      </c>
      <c r="V71" s="485" t="s">
        <v>36</v>
      </c>
    </row>
    <row r="72" spans="2:22" x14ac:dyDescent="0.3">
      <c r="B72" s="284" t="s">
        <v>141</v>
      </c>
      <c r="C72" s="476" t="str">
        <f>VLOOKUP(B72,Sheet2!$A$3:$B$83,2,FALSE)</f>
        <v>Robeson</v>
      </c>
      <c r="D72" s="189" t="s">
        <v>6</v>
      </c>
      <c r="E72" s="160">
        <v>6.2617799999999999</v>
      </c>
      <c r="F72" s="160">
        <v>41646.347609999997</v>
      </c>
      <c r="G72" s="468">
        <v>70000</v>
      </c>
      <c r="H72" s="189" t="s">
        <v>279</v>
      </c>
      <c r="I72" s="477" t="s">
        <v>213</v>
      </c>
      <c r="J72" s="478">
        <v>0</v>
      </c>
      <c r="K72" s="468">
        <v>26531</v>
      </c>
      <c r="L72" s="468">
        <v>39991</v>
      </c>
      <c r="M72" s="478">
        <v>41820</v>
      </c>
      <c r="N72" s="468">
        <v>47921</v>
      </c>
      <c r="O72" s="478">
        <v>0</v>
      </c>
      <c r="P72" s="468">
        <v>29213</v>
      </c>
      <c r="Q72" s="468">
        <v>39207</v>
      </c>
      <c r="R72" s="468">
        <v>41820</v>
      </c>
      <c r="S72" s="468">
        <v>47921</v>
      </c>
      <c r="T72" s="468">
        <v>0</v>
      </c>
      <c r="U72" s="468">
        <v>21500</v>
      </c>
      <c r="V72" s="471">
        <v>0</v>
      </c>
    </row>
    <row r="73" spans="2:22" x14ac:dyDescent="0.3">
      <c r="B73" s="284" t="s">
        <v>143</v>
      </c>
      <c r="C73" s="476" t="str">
        <f>VLOOKUP(B73,Sheet2!$A$3:$B$83,2,FALSE)</f>
        <v>Rockingham</v>
      </c>
      <c r="D73" s="189" t="s">
        <v>6</v>
      </c>
      <c r="E73" s="160">
        <v>14.95642</v>
      </c>
      <c r="F73" s="160">
        <v>48510.600709999999</v>
      </c>
      <c r="G73" s="468">
        <v>72209</v>
      </c>
      <c r="H73" s="189" t="s">
        <v>280</v>
      </c>
      <c r="I73" s="477" t="s">
        <v>201</v>
      </c>
      <c r="J73" s="478">
        <v>0</v>
      </c>
      <c r="K73" s="468">
        <v>58120</v>
      </c>
      <c r="L73" s="468">
        <v>52716</v>
      </c>
      <c r="M73" s="478">
        <v>52716</v>
      </c>
      <c r="N73" s="468">
        <v>0</v>
      </c>
      <c r="O73" s="478">
        <v>0</v>
      </c>
      <c r="P73" s="468">
        <v>41305</v>
      </c>
      <c r="Q73" s="468">
        <v>52717</v>
      </c>
      <c r="R73" s="468">
        <v>52717</v>
      </c>
      <c r="S73" s="468">
        <v>0</v>
      </c>
      <c r="T73" s="468">
        <v>0</v>
      </c>
      <c r="U73" s="468">
        <v>33982</v>
      </c>
      <c r="V73" s="471">
        <v>0</v>
      </c>
    </row>
    <row r="74" spans="2:22" x14ac:dyDescent="0.3">
      <c r="B74" s="284" t="s">
        <v>145</v>
      </c>
      <c r="C74" s="476" t="str">
        <f>VLOOKUP(B74,Sheet2!$A$3:$B$83,2,FALSE)</f>
        <v>Rowan</v>
      </c>
      <c r="D74" s="189" t="s">
        <v>6</v>
      </c>
      <c r="E74" s="160">
        <v>15.15558</v>
      </c>
      <c r="F74" s="160">
        <v>35668.888890000002</v>
      </c>
      <c r="G74" s="468">
        <v>85739</v>
      </c>
      <c r="H74" s="189" t="s">
        <v>281</v>
      </c>
      <c r="I74" s="477" t="s">
        <v>218</v>
      </c>
      <c r="J74" s="478">
        <v>52274</v>
      </c>
      <c r="K74" s="468">
        <v>43023</v>
      </c>
      <c r="L74" s="468">
        <v>43307</v>
      </c>
      <c r="M74" s="479" t="s">
        <v>36</v>
      </c>
      <c r="N74" s="468">
        <v>45244</v>
      </c>
      <c r="O74" s="479" t="s">
        <v>36</v>
      </c>
      <c r="P74" s="468">
        <v>23696</v>
      </c>
      <c r="Q74" s="468">
        <v>39027</v>
      </c>
      <c r="R74" s="468">
        <v>41335</v>
      </c>
      <c r="S74" s="479" t="s">
        <v>36</v>
      </c>
      <c r="T74" s="479" t="s">
        <v>36</v>
      </c>
      <c r="U74" s="468">
        <v>40692</v>
      </c>
      <c r="V74" s="485" t="s">
        <v>36</v>
      </c>
    </row>
    <row r="75" spans="2:22" x14ac:dyDescent="0.3">
      <c r="B75" s="284" t="s">
        <v>147</v>
      </c>
      <c r="C75" s="476" t="str">
        <f>VLOOKUP(B75,Sheet2!$A$3:$B$83,2,FALSE)</f>
        <v>Rutherford</v>
      </c>
      <c r="D75" s="189" t="s">
        <v>6</v>
      </c>
      <c r="E75" s="160">
        <v>6.8214300000000003</v>
      </c>
      <c r="F75" s="160">
        <v>48274.112730000001</v>
      </c>
      <c r="G75" s="468">
        <v>60366</v>
      </c>
      <c r="H75" s="189" t="s">
        <v>210</v>
      </c>
      <c r="I75" s="477" t="s">
        <v>209</v>
      </c>
      <c r="J75" s="478">
        <v>0</v>
      </c>
      <c r="K75" s="479" t="s">
        <v>36</v>
      </c>
      <c r="L75" s="479" t="s">
        <v>36</v>
      </c>
      <c r="M75" s="479" t="s">
        <v>36</v>
      </c>
      <c r="N75" s="479" t="s">
        <v>36</v>
      </c>
      <c r="O75" s="479" t="s">
        <v>36</v>
      </c>
      <c r="P75" s="479" t="s">
        <v>36</v>
      </c>
      <c r="Q75" s="468">
        <v>32437</v>
      </c>
      <c r="R75" s="468">
        <v>30106</v>
      </c>
      <c r="S75" s="468">
        <v>35826</v>
      </c>
      <c r="T75" s="468">
        <v>36728</v>
      </c>
      <c r="U75" s="468">
        <v>27953</v>
      </c>
      <c r="V75" s="485" t="s">
        <v>36</v>
      </c>
    </row>
    <row r="76" spans="2:22" x14ac:dyDescent="0.3">
      <c r="B76" s="284" t="s">
        <v>149</v>
      </c>
      <c r="C76" s="476" t="str">
        <f>VLOOKUP(B76,Sheet2!$A$3:$B$83,2,FALSE)</f>
        <v>Sampson</v>
      </c>
      <c r="D76" s="189" t="s">
        <v>6</v>
      </c>
      <c r="E76" s="160">
        <v>8.8883799999999997</v>
      </c>
      <c r="F76" s="160">
        <v>45890.351589999998</v>
      </c>
      <c r="G76" s="468">
        <v>64272</v>
      </c>
      <c r="H76" s="189" t="s">
        <v>282</v>
      </c>
      <c r="I76" s="477" t="s">
        <v>283</v>
      </c>
      <c r="J76" s="479" t="s">
        <v>36</v>
      </c>
      <c r="K76" s="468">
        <v>38013</v>
      </c>
      <c r="L76" s="479" t="s">
        <v>36</v>
      </c>
      <c r="M76" s="479" t="s">
        <v>36</v>
      </c>
      <c r="N76" s="479" t="s">
        <v>36</v>
      </c>
      <c r="O76" s="479" t="s">
        <v>36</v>
      </c>
      <c r="P76" s="479" t="s">
        <v>36</v>
      </c>
      <c r="Q76" s="468">
        <v>34572</v>
      </c>
      <c r="R76" s="468">
        <v>34572</v>
      </c>
      <c r="S76" s="479" t="s">
        <v>36</v>
      </c>
      <c r="T76" s="468">
        <v>22558</v>
      </c>
      <c r="U76" s="479" t="s">
        <v>36</v>
      </c>
      <c r="V76" s="485" t="s">
        <v>36</v>
      </c>
    </row>
    <row r="77" spans="2:22" x14ac:dyDescent="0.3">
      <c r="B77" s="284" t="s">
        <v>152</v>
      </c>
      <c r="C77" s="476" t="str">
        <f>VLOOKUP(B77,Sheet2!$A$3:$B$83,2,FALSE)</f>
        <v>Sandhill</v>
      </c>
      <c r="D77" s="189" t="s">
        <v>9</v>
      </c>
      <c r="E77" s="160">
        <v>8.3112499999999994</v>
      </c>
      <c r="F77" s="160">
        <v>44123.8439</v>
      </c>
      <c r="G77" s="468">
        <v>61200</v>
      </c>
      <c r="H77" s="189" t="s">
        <v>284</v>
      </c>
      <c r="I77" s="477" t="s">
        <v>239</v>
      </c>
      <c r="J77" s="479" t="s">
        <v>36</v>
      </c>
      <c r="K77" s="468">
        <v>42005</v>
      </c>
      <c r="L77" s="479" t="s">
        <v>36</v>
      </c>
      <c r="M77" s="479" t="s">
        <v>36</v>
      </c>
      <c r="N77" s="468">
        <v>50072</v>
      </c>
      <c r="O77" s="479" t="s">
        <v>36</v>
      </c>
      <c r="P77" s="479" t="s">
        <v>36</v>
      </c>
      <c r="Q77" s="479" t="s">
        <v>36</v>
      </c>
      <c r="R77" s="479" t="s">
        <v>36</v>
      </c>
      <c r="S77" s="479" t="s">
        <v>36</v>
      </c>
      <c r="T77" s="479" t="s">
        <v>36</v>
      </c>
      <c r="U77" s="479" t="s">
        <v>36</v>
      </c>
      <c r="V77" s="485" t="s">
        <v>36</v>
      </c>
    </row>
    <row r="78" spans="2:22" x14ac:dyDescent="0.3">
      <c r="B78" s="284" t="s">
        <v>154</v>
      </c>
      <c r="C78" s="476" t="str">
        <f>VLOOKUP(B78,Sheet2!$A$3:$B$83,2,FALSE)</f>
        <v>Scotland</v>
      </c>
      <c r="D78" s="189" t="s">
        <v>6</v>
      </c>
      <c r="E78" s="160">
        <v>8.2890999999999995</v>
      </c>
      <c r="F78" s="160">
        <v>45161.068700000003</v>
      </c>
      <c r="G78" s="468">
        <v>62124</v>
      </c>
      <c r="H78" s="189" t="s">
        <v>285</v>
      </c>
      <c r="I78" s="477" t="s">
        <v>232</v>
      </c>
      <c r="J78" s="478">
        <v>0</v>
      </c>
      <c r="K78" s="468">
        <v>0</v>
      </c>
      <c r="L78" s="468">
        <v>0</v>
      </c>
      <c r="M78" s="478">
        <v>0</v>
      </c>
      <c r="N78" s="468">
        <v>0</v>
      </c>
      <c r="O78" s="478">
        <v>0</v>
      </c>
      <c r="P78" s="468">
        <v>30120</v>
      </c>
      <c r="Q78" s="468">
        <v>47220</v>
      </c>
      <c r="R78" s="468">
        <v>0</v>
      </c>
      <c r="S78" s="468">
        <v>0</v>
      </c>
      <c r="T78" s="468">
        <v>0</v>
      </c>
      <c r="U78" s="468">
        <v>27528</v>
      </c>
      <c r="V78" s="471">
        <v>0</v>
      </c>
    </row>
    <row r="79" spans="2:22" x14ac:dyDescent="0.3">
      <c r="B79" s="284" t="s">
        <v>156</v>
      </c>
      <c r="C79" s="476" t="str">
        <f>VLOOKUP(B79,Sheet2!$A$3:$B$83,2,FALSE)</f>
        <v>Pitt (Sheppard)</v>
      </c>
      <c r="D79" s="189" t="s">
        <v>6</v>
      </c>
      <c r="E79" s="160">
        <v>9.0444999999999993</v>
      </c>
      <c r="F79" s="160">
        <v>43001.799059999998</v>
      </c>
      <c r="G79" s="468">
        <v>109179</v>
      </c>
      <c r="H79" s="189" t="s">
        <v>286</v>
      </c>
      <c r="I79" s="477" t="s">
        <v>201</v>
      </c>
      <c r="J79" s="479" t="s">
        <v>36</v>
      </c>
      <c r="K79" s="468">
        <v>41740</v>
      </c>
      <c r="L79" s="468">
        <v>65811</v>
      </c>
      <c r="M79" s="478">
        <v>79830</v>
      </c>
      <c r="N79" s="468">
        <v>79830</v>
      </c>
      <c r="O79" s="479" t="s">
        <v>36</v>
      </c>
      <c r="P79" s="479" t="s">
        <v>36</v>
      </c>
      <c r="Q79" s="468">
        <v>32079</v>
      </c>
      <c r="R79" s="468">
        <v>45958</v>
      </c>
      <c r="S79" s="479" t="s">
        <v>36</v>
      </c>
      <c r="T79" s="468">
        <v>40913</v>
      </c>
      <c r="U79" s="468">
        <v>31366</v>
      </c>
      <c r="V79" s="471">
        <v>49084</v>
      </c>
    </row>
    <row r="80" spans="2:22" x14ac:dyDescent="0.3">
      <c r="B80" s="284" t="s">
        <v>158</v>
      </c>
      <c r="C80" s="476" t="str">
        <f>VLOOKUP(B80,Sheet2!$A$3:$B$83,2,FALSE)</f>
        <v>Southern Pines</v>
      </c>
      <c r="D80" s="189" t="s">
        <v>39</v>
      </c>
      <c r="E80" s="160">
        <v>43.579410000000003</v>
      </c>
      <c r="F80" s="160">
        <v>58292.153109999999</v>
      </c>
      <c r="G80" s="468">
        <v>97397</v>
      </c>
      <c r="H80" s="189" t="s">
        <v>287</v>
      </c>
      <c r="I80" s="477" t="s">
        <v>288</v>
      </c>
      <c r="J80" s="478">
        <v>57368</v>
      </c>
      <c r="K80" s="479" t="s">
        <v>36</v>
      </c>
      <c r="L80" s="479" t="s">
        <v>36</v>
      </c>
      <c r="M80" s="479" t="s">
        <v>36</v>
      </c>
      <c r="N80" s="479" t="s">
        <v>36</v>
      </c>
      <c r="O80" s="479" t="s">
        <v>36</v>
      </c>
      <c r="P80" s="479" t="s">
        <v>36</v>
      </c>
      <c r="Q80" s="479" t="s">
        <v>36</v>
      </c>
      <c r="R80" s="479" t="s">
        <v>36</v>
      </c>
      <c r="S80" s="479" t="s">
        <v>36</v>
      </c>
      <c r="T80" s="479" t="s">
        <v>36</v>
      </c>
      <c r="U80" s="479" t="s">
        <v>36</v>
      </c>
      <c r="V80" s="485" t="s">
        <v>36</v>
      </c>
    </row>
    <row r="81" spans="2:22" x14ac:dyDescent="0.3">
      <c r="B81" s="284" t="s">
        <v>160</v>
      </c>
      <c r="C81" s="476" t="str">
        <f>VLOOKUP(B81,Sheet2!$A$3:$B$83,2,FALSE)</f>
        <v>Stanly</v>
      </c>
      <c r="D81" s="189" t="s">
        <v>6</v>
      </c>
      <c r="E81" s="160">
        <v>15.03302</v>
      </c>
      <c r="F81" s="160">
        <v>68269.600000000006</v>
      </c>
      <c r="G81" s="468">
        <v>66269</v>
      </c>
      <c r="H81" s="189" t="s">
        <v>289</v>
      </c>
      <c r="I81" s="477" t="s">
        <v>261</v>
      </c>
      <c r="J81" s="478">
        <v>0</v>
      </c>
      <c r="K81" s="468">
        <v>18136</v>
      </c>
      <c r="L81" s="468">
        <v>42638</v>
      </c>
      <c r="M81" s="478">
        <v>45116</v>
      </c>
      <c r="N81" s="468">
        <v>42435</v>
      </c>
      <c r="O81" s="479" t="s">
        <v>36</v>
      </c>
      <c r="P81" s="468">
        <v>39144</v>
      </c>
      <c r="Q81" s="479" t="s">
        <v>36</v>
      </c>
      <c r="R81" s="479" t="s">
        <v>36</v>
      </c>
      <c r="S81" s="479" t="s">
        <v>36</v>
      </c>
      <c r="T81" s="479" t="s">
        <v>36</v>
      </c>
      <c r="U81" s="468">
        <v>32984</v>
      </c>
      <c r="V81" s="485" t="s">
        <v>36</v>
      </c>
    </row>
    <row r="82" spans="2:22" x14ac:dyDescent="0.3">
      <c r="B82" s="284" t="s">
        <v>162</v>
      </c>
      <c r="C82" s="476" t="str">
        <f>VLOOKUP(B82,Sheet2!$A$3:$B$83,2,FALSE)</f>
        <v>Transylvania</v>
      </c>
      <c r="D82" s="189" t="s">
        <v>6</v>
      </c>
      <c r="E82" s="160">
        <v>29.068300000000001</v>
      </c>
      <c r="F82" s="160">
        <v>56029.642059999998</v>
      </c>
      <c r="G82" s="468">
        <v>82369</v>
      </c>
      <c r="H82" s="189" t="s">
        <v>290</v>
      </c>
      <c r="I82" s="477" t="s">
        <v>265</v>
      </c>
      <c r="J82" s="479" t="s">
        <v>36</v>
      </c>
      <c r="K82" s="479" t="s">
        <v>36</v>
      </c>
      <c r="L82" s="468">
        <v>42480</v>
      </c>
      <c r="M82" s="478">
        <v>61465</v>
      </c>
      <c r="N82" s="479" t="s">
        <v>36</v>
      </c>
      <c r="O82" s="478">
        <v>42536</v>
      </c>
      <c r="P82" s="468">
        <v>33810</v>
      </c>
      <c r="Q82" s="468">
        <v>38528</v>
      </c>
      <c r="R82" s="479" t="s">
        <v>36</v>
      </c>
      <c r="S82" s="479" t="s">
        <v>36</v>
      </c>
      <c r="T82" s="479" t="s">
        <v>36</v>
      </c>
      <c r="U82" s="468">
        <v>29738</v>
      </c>
      <c r="V82" s="485" t="s">
        <v>36</v>
      </c>
    </row>
    <row r="83" spans="2:22" x14ac:dyDescent="0.3">
      <c r="B83" s="284" t="s">
        <v>164</v>
      </c>
      <c r="C83" s="476" t="str">
        <f>VLOOKUP(B83,Sheet2!$A$3:$B$83,2,FALSE)</f>
        <v>Union</v>
      </c>
      <c r="D83" s="189" t="s">
        <v>6</v>
      </c>
      <c r="E83" s="160">
        <v>16.263449999999999</v>
      </c>
      <c r="F83" s="160">
        <v>68592.384470000005</v>
      </c>
      <c r="G83" s="468">
        <v>84574</v>
      </c>
      <c r="H83" s="189" t="s">
        <v>291</v>
      </c>
      <c r="I83" s="477" t="s">
        <v>207</v>
      </c>
      <c r="J83" s="478">
        <v>67392</v>
      </c>
      <c r="K83" s="468">
        <v>47945</v>
      </c>
      <c r="L83" s="468">
        <v>48400</v>
      </c>
      <c r="M83" s="478">
        <v>48612</v>
      </c>
      <c r="N83" s="468">
        <v>45599</v>
      </c>
      <c r="O83" s="478">
        <v>44554</v>
      </c>
      <c r="P83" s="468">
        <v>43183</v>
      </c>
      <c r="Q83" s="468">
        <v>48400</v>
      </c>
      <c r="R83" s="468">
        <v>48612</v>
      </c>
      <c r="S83" s="468">
        <v>45599</v>
      </c>
      <c r="T83" s="468">
        <v>44554</v>
      </c>
      <c r="U83" s="468">
        <v>35190</v>
      </c>
      <c r="V83" s="471">
        <v>38542</v>
      </c>
    </row>
    <row r="84" spans="2:22" x14ac:dyDescent="0.3">
      <c r="B84" s="284" t="s">
        <v>166</v>
      </c>
      <c r="C84" s="476" t="str">
        <f>VLOOKUP(B84,Sheet2!$A$3:$B$83,2,FALSE)</f>
        <v>Wake</v>
      </c>
      <c r="D84" s="189" t="s">
        <v>6</v>
      </c>
      <c r="E84" s="160">
        <v>15.14654</v>
      </c>
      <c r="F84" s="160">
        <v>62663.715980000001</v>
      </c>
      <c r="G84" s="468">
        <v>125713</v>
      </c>
      <c r="H84" s="189" t="s">
        <v>292</v>
      </c>
      <c r="I84" s="477" t="s">
        <v>201</v>
      </c>
      <c r="J84" s="478">
        <v>109952</v>
      </c>
      <c r="K84" s="468">
        <v>62561</v>
      </c>
      <c r="L84" s="468">
        <v>62752</v>
      </c>
      <c r="M84" s="478">
        <v>57510</v>
      </c>
      <c r="N84" s="479" t="s">
        <v>36</v>
      </c>
      <c r="O84" s="479" t="s">
        <v>36</v>
      </c>
      <c r="P84" s="479" t="s">
        <v>36</v>
      </c>
      <c r="Q84" s="468">
        <v>47573</v>
      </c>
      <c r="R84" s="468">
        <v>48831</v>
      </c>
      <c r="S84" s="468">
        <v>57200</v>
      </c>
      <c r="T84" s="479" t="s">
        <v>36</v>
      </c>
      <c r="U84" s="468">
        <v>36662</v>
      </c>
      <c r="V84" s="471">
        <v>53234</v>
      </c>
    </row>
    <row r="85" spans="2:22" x14ac:dyDescent="0.3">
      <c r="B85" s="284" t="s">
        <v>168</v>
      </c>
      <c r="C85" s="476" t="str">
        <f>VLOOKUP(B85,Sheet2!$A$3:$B$83,2,FALSE)</f>
        <v>Warren</v>
      </c>
      <c r="D85" s="189" t="s">
        <v>6</v>
      </c>
      <c r="E85" s="160">
        <v>18.866440000000001</v>
      </c>
      <c r="F85" s="160">
        <v>47479.75</v>
      </c>
      <c r="G85" s="468">
        <v>64317</v>
      </c>
      <c r="H85" s="189" t="s">
        <v>293</v>
      </c>
      <c r="I85" s="477" t="s">
        <v>205</v>
      </c>
      <c r="J85" s="479" t="s">
        <v>36</v>
      </c>
      <c r="K85" s="479" t="s">
        <v>36</v>
      </c>
      <c r="L85" s="479" t="s">
        <v>36</v>
      </c>
      <c r="M85" s="479" t="s">
        <v>36</v>
      </c>
      <c r="N85" s="479" t="s">
        <v>36</v>
      </c>
      <c r="O85" s="479" t="s">
        <v>36</v>
      </c>
      <c r="P85" s="468">
        <v>37632</v>
      </c>
      <c r="Q85" s="479" t="s">
        <v>36</v>
      </c>
      <c r="R85" s="479" t="s">
        <v>36</v>
      </c>
      <c r="S85" s="479" t="s">
        <v>36</v>
      </c>
      <c r="T85" s="479" t="s">
        <v>36</v>
      </c>
      <c r="U85" s="468">
        <v>32508</v>
      </c>
      <c r="V85" s="485" t="s">
        <v>36</v>
      </c>
    </row>
    <row r="86" spans="2:22" x14ac:dyDescent="0.3">
      <c r="B86" s="284" t="s">
        <v>170</v>
      </c>
      <c r="C86" s="476" t="str">
        <f>VLOOKUP(B86,Sheet2!$A$3:$B$83,2,FALSE)</f>
        <v>Wayne</v>
      </c>
      <c r="D86" s="189" t="s">
        <v>6</v>
      </c>
      <c r="E86" s="160">
        <v>13.09628</v>
      </c>
      <c r="F86" s="160">
        <v>46671.848259999999</v>
      </c>
      <c r="G86" s="468">
        <v>83841</v>
      </c>
      <c r="H86" s="189" t="s">
        <v>294</v>
      </c>
      <c r="I86" s="477" t="s">
        <v>205</v>
      </c>
      <c r="J86" s="478">
        <v>55233</v>
      </c>
      <c r="K86" s="468">
        <v>39383</v>
      </c>
      <c r="L86" s="479" t="s">
        <v>36</v>
      </c>
      <c r="M86" s="478">
        <v>52000</v>
      </c>
      <c r="N86" s="468">
        <v>43359</v>
      </c>
      <c r="O86" s="478">
        <v>40994</v>
      </c>
      <c r="P86" s="468">
        <v>29861</v>
      </c>
      <c r="Q86" s="468">
        <v>38055</v>
      </c>
      <c r="R86" s="468">
        <v>38934</v>
      </c>
      <c r="S86" s="479" t="s">
        <v>36</v>
      </c>
      <c r="T86" s="479" t="s">
        <v>36</v>
      </c>
      <c r="U86" s="468">
        <v>23859</v>
      </c>
      <c r="V86" s="471">
        <v>42262</v>
      </c>
    </row>
    <row r="87" spans="2:22" ht="15" thickBot="1" x14ac:dyDescent="0.35">
      <c r="B87" s="286" t="s">
        <v>172</v>
      </c>
      <c r="C87" s="486" t="str">
        <f>VLOOKUP(B87,Sheet2!$A$3:$B$83,2,FALSE)</f>
        <v>Wilson</v>
      </c>
      <c r="D87" s="218" t="s">
        <v>6</v>
      </c>
      <c r="E87" s="163">
        <v>15.89236</v>
      </c>
      <c r="F87" s="163">
        <v>43926.212939999998</v>
      </c>
      <c r="G87" s="472">
        <v>83004</v>
      </c>
      <c r="H87" s="218" t="s">
        <v>295</v>
      </c>
      <c r="I87" s="487" t="s">
        <v>251</v>
      </c>
      <c r="J87" s="488">
        <v>56016</v>
      </c>
      <c r="K87" s="472">
        <v>36307</v>
      </c>
      <c r="L87" s="472">
        <v>56880</v>
      </c>
      <c r="M87" s="488">
        <v>55464</v>
      </c>
      <c r="N87" s="472">
        <v>43056</v>
      </c>
      <c r="O87" s="488">
        <v>42216</v>
      </c>
      <c r="P87" s="489" t="s">
        <v>36</v>
      </c>
      <c r="Q87" s="472">
        <v>46368</v>
      </c>
      <c r="R87" s="472">
        <v>45624</v>
      </c>
      <c r="S87" s="489" t="s">
        <v>36</v>
      </c>
      <c r="T87" s="489" t="s">
        <v>36</v>
      </c>
      <c r="U87" s="472">
        <v>11</v>
      </c>
      <c r="V87" s="490" t="s">
        <v>36</v>
      </c>
    </row>
    <row r="88" spans="2:22" ht="15" thickBot="1" x14ac:dyDescent="0.35">
      <c r="B88" s="327"/>
      <c r="C88" s="623"/>
      <c r="D88" s="327"/>
      <c r="E88" s="324"/>
      <c r="F88" s="325"/>
      <c r="G88" s="326"/>
      <c r="H88" s="327"/>
      <c r="I88" s="328"/>
      <c r="J88" s="329"/>
      <c r="K88" s="326"/>
      <c r="L88" s="326"/>
      <c r="M88" s="329"/>
      <c r="N88" s="326"/>
      <c r="O88" s="329"/>
      <c r="P88" s="330"/>
      <c r="Q88" s="326"/>
      <c r="R88" s="326"/>
      <c r="S88" s="330"/>
      <c r="T88" s="330"/>
      <c r="U88" s="326"/>
      <c r="V88" s="330"/>
    </row>
    <row r="89" spans="2:22" x14ac:dyDescent="0.3">
      <c r="B89" s="331"/>
      <c r="C89" s="123"/>
      <c r="D89" s="332" t="s">
        <v>174</v>
      </c>
      <c r="E89" s="491">
        <v>16.445711604938001</v>
      </c>
      <c r="F89" s="157">
        <v>48835.994829258998</v>
      </c>
      <c r="G89" s="492">
        <v>79905.944444444001</v>
      </c>
      <c r="H89" s="493" t="s">
        <v>36</v>
      </c>
      <c r="I89" s="493" t="s">
        <v>36</v>
      </c>
      <c r="J89" s="494">
        <v>36822.101578946997</v>
      </c>
      <c r="K89" s="492">
        <v>40761.715933091</v>
      </c>
      <c r="L89" s="492">
        <v>45949.022877550997</v>
      </c>
      <c r="M89" s="494">
        <v>46013.885384615001</v>
      </c>
      <c r="N89" s="492">
        <v>45007.140625</v>
      </c>
      <c r="O89" s="494">
        <v>31563.410256409999</v>
      </c>
      <c r="P89" s="492">
        <v>30404.90542902</v>
      </c>
      <c r="Q89" s="492">
        <v>34342.642282608998</v>
      </c>
      <c r="R89" s="492">
        <v>39006.573770000003</v>
      </c>
      <c r="S89" s="492">
        <v>31078.138727272999</v>
      </c>
      <c r="T89" s="492">
        <v>21487.833333333001</v>
      </c>
      <c r="U89" s="492">
        <v>26659.254147463002</v>
      </c>
      <c r="V89" s="495">
        <v>30718.744791563</v>
      </c>
    </row>
    <row r="90" spans="2:22" x14ac:dyDescent="0.3">
      <c r="B90" s="333"/>
      <c r="C90" s="123"/>
      <c r="D90" s="334" t="s">
        <v>176</v>
      </c>
      <c r="E90" s="496">
        <v>10.73405</v>
      </c>
      <c r="F90" s="160">
        <v>40880.851849999999</v>
      </c>
      <c r="G90" s="497">
        <v>61742</v>
      </c>
      <c r="H90" s="498" t="s">
        <v>36</v>
      </c>
      <c r="I90" s="498" t="s">
        <v>36</v>
      </c>
      <c r="J90" s="499">
        <v>0</v>
      </c>
      <c r="K90" s="497">
        <v>32267</v>
      </c>
      <c r="L90" s="497">
        <v>39630</v>
      </c>
      <c r="M90" s="499">
        <v>41820</v>
      </c>
      <c r="N90" s="497">
        <v>39630</v>
      </c>
      <c r="O90" s="499">
        <v>0</v>
      </c>
      <c r="P90" s="497">
        <v>26832</v>
      </c>
      <c r="Q90" s="497">
        <v>30015</v>
      </c>
      <c r="R90" s="497">
        <v>35774</v>
      </c>
      <c r="S90" s="497">
        <v>0</v>
      </c>
      <c r="T90" s="497">
        <v>0</v>
      </c>
      <c r="U90" s="497">
        <v>23858</v>
      </c>
      <c r="V90" s="500">
        <v>0</v>
      </c>
    </row>
    <row r="91" spans="2:22" x14ac:dyDescent="0.3">
      <c r="B91" s="333"/>
      <c r="C91" s="123"/>
      <c r="D91" s="334" t="s">
        <v>177</v>
      </c>
      <c r="E91" s="496">
        <v>14.13724</v>
      </c>
      <c r="F91" s="160">
        <v>46553.216890000003</v>
      </c>
      <c r="G91" s="497">
        <v>73538</v>
      </c>
      <c r="H91" s="498" t="s">
        <v>36</v>
      </c>
      <c r="I91" s="498" t="s">
        <v>36</v>
      </c>
      <c r="J91" s="499">
        <v>46164</v>
      </c>
      <c r="K91" s="497">
        <v>39874</v>
      </c>
      <c r="L91" s="497">
        <v>46262</v>
      </c>
      <c r="M91" s="499">
        <v>50376</v>
      </c>
      <c r="N91" s="497">
        <v>47039</v>
      </c>
      <c r="O91" s="499">
        <v>36501</v>
      </c>
      <c r="P91" s="497">
        <v>32000</v>
      </c>
      <c r="Q91" s="497">
        <v>38777.5</v>
      </c>
      <c r="R91" s="497">
        <v>41810</v>
      </c>
      <c r="S91" s="497">
        <v>36231</v>
      </c>
      <c r="T91" s="497">
        <v>25279</v>
      </c>
      <c r="U91" s="497">
        <v>29573</v>
      </c>
      <c r="V91" s="500">
        <v>40499.5</v>
      </c>
    </row>
    <row r="92" spans="2:22" ht="15" thickBot="1" x14ac:dyDescent="0.35">
      <c r="B92" s="335"/>
      <c r="C92" s="312"/>
      <c r="D92" s="336" t="s">
        <v>178</v>
      </c>
      <c r="E92" s="501">
        <v>18.475390000000001</v>
      </c>
      <c r="F92" s="163">
        <v>56029.642059999998</v>
      </c>
      <c r="G92" s="502">
        <v>85739</v>
      </c>
      <c r="H92" s="503" t="s">
        <v>36</v>
      </c>
      <c r="I92" s="503" t="s">
        <v>36</v>
      </c>
      <c r="J92" s="504">
        <v>64629</v>
      </c>
      <c r="K92" s="502">
        <v>48569</v>
      </c>
      <c r="L92" s="502">
        <v>55116</v>
      </c>
      <c r="M92" s="504">
        <v>55464</v>
      </c>
      <c r="N92" s="502">
        <v>55656</v>
      </c>
      <c r="O92" s="504">
        <v>47507</v>
      </c>
      <c r="P92" s="502">
        <v>37632</v>
      </c>
      <c r="Q92" s="502">
        <v>46495</v>
      </c>
      <c r="R92" s="502">
        <v>47674</v>
      </c>
      <c r="S92" s="502">
        <v>47928</v>
      </c>
      <c r="T92" s="502">
        <v>40913</v>
      </c>
      <c r="U92" s="502">
        <v>32984</v>
      </c>
      <c r="V92" s="505">
        <v>48425</v>
      </c>
    </row>
  </sheetData>
  <autoFilter ref="E6:V6" xr:uid="{7F3CFD95-A2BE-4FD2-BB7D-748DF0A2492A}"/>
  <mergeCells count="4">
    <mergeCell ref="G4:I4"/>
    <mergeCell ref="K4:O4"/>
    <mergeCell ref="Q4:T4"/>
    <mergeCell ref="B1:F3"/>
  </mergeCells>
  <pageMargins left="0.7" right="0.7" top="0.75" bottom="0.75" header="0.3" footer="0.3"/>
  <pageSetup orientation="portrait" r:id="rId1"/>
  <ignoredErrors>
    <ignoredError sqref="I7:I18 I20:I8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89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4" sqref="D1:D1048576"/>
    </sheetView>
  </sheetViews>
  <sheetFormatPr defaultColWidth="9.109375" defaultRowHeight="13.2" x14ac:dyDescent="0.25"/>
  <cols>
    <col min="1" max="1" width="2.88671875" style="25" customWidth="1"/>
    <col min="2" max="2" width="9.88671875" style="25" customWidth="1"/>
    <col min="3" max="4" width="15.33203125" style="25" customWidth="1"/>
    <col min="5" max="5" width="14.5546875" style="25" bestFit="1" customWidth="1"/>
    <col min="6" max="7" width="15.5546875" style="25" bestFit="1" customWidth="1"/>
    <col min="8" max="8" width="14.5546875" style="25" bestFit="1" customWidth="1"/>
    <col min="9" max="9" width="12" style="25" bestFit="1" customWidth="1"/>
    <col min="10" max="10" width="14.5546875" style="25" bestFit="1" customWidth="1"/>
    <col min="11" max="11" width="13.5546875" style="25" bestFit="1" customWidth="1"/>
    <col min="12" max="12" width="11.6640625" style="25" bestFit="1" customWidth="1"/>
    <col min="13" max="13" width="13.5546875" style="25" bestFit="1" customWidth="1"/>
    <col min="14" max="14" width="14.5546875" style="25" bestFit="1" customWidth="1"/>
    <col min="15" max="15" width="15.5546875" style="25" bestFit="1" customWidth="1"/>
    <col min="16" max="16384" width="9.109375" style="25"/>
  </cols>
  <sheetData>
    <row r="1" spans="2:15" ht="15.75" customHeight="1" x14ac:dyDescent="0.3">
      <c r="B1" s="655" t="s">
        <v>307</v>
      </c>
      <c r="C1" s="655"/>
      <c r="D1" s="655"/>
      <c r="E1" s="655"/>
      <c r="F1" s="24"/>
      <c r="G1" s="24"/>
      <c r="H1" s="17"/>
      <c r="I1" s="17"/>
      <c r="J1" s="17"/>
      <c r="O1" s="5" t="s">
        <v>451</v>
      </c>
    </row>
    <row r="2" spans="2:15" ht="15.75" customHeight="1" x14ac:dyDescent="0.3">
      <c r="B2" s="656"/>
      <c r="C2" s="656"/>
      <c r="D2" s="656"/>
      <c r="E2" s="656"/>
      <c r="F2" s="23"/>
      <c r="G2" s="23"/>
      <c r="H2" s="7"/>
      <c r="I2" s="7"/>
      <c r="J2" s="7"/>
      <c r="O2" s="11" t="s">
        <v>180</v>
      </c>
    </row>
    <row r="3" spans="2:15" ht="16.5" customHeight="1" thickBot="1" x14ac:dyDescent="0.35">
      <c r="B3" s="657"/>
      <c r="C3" s="657"/>
      <c r="D3" s="657"/>
      <c r="E3" s="657"/>
      <c r="F3" s="23"/>
      <c r="G3" s="23"/>
      <c r="H3" s="7"/>
      <c r="I3" s="7"/>
      <c r="J3" s="7"/>
      <c r="K3" s="7"/>
    </row>
    <row r="4" spans="2:15" ht="13.8" x14ac:dyDescent="0.3">
      <c r="B4" s="77"/>
      <c r="C4" s="652" t="s">
        <v>181</v>
      </c>
      <c r="D4" s="90"/>
      <c r="E4" s="91"/>
      <c r="F4" s="92"/>
      <c r="G4" s="93"/>
      <c r="H4" s="92"/>
      <c r="I4" s="92"/>
      <c r="J4" s="93"/>
      <c r="K4" s="91"/>
      <c r="L4" s="92"/>
      <c r="M4" s="92"/>
      <c r="N4" s="94"/>
      <c r="O4" s="95" t="s">
        <v>173</v>
      </c>
    </row>
    <row r="5" spans="2:15" ht="14.4" x14ac:dyDescent="0.3">
      <c r="B5" s="86" t="s">
        <v>422</v>
      </c>
      <c r="C5" s="653"/>
      <c r="D5" s="89" t="s">
        <v>182</v>
      </c>
      <c r="E5" s="22" t="s">
        <v>308</v>
      </c>
      <c r="F5" s="21"/>
      <c r="G5" s="20"/>
      <c r="H5" s="21" t="s">
        <v>309</v>
      </c>
      <c r="I5" s="21"/>
      <c r="J5" s="20"/>
      <c r="K5" s="21" t="s">
        <v>310</v>
      </c>
      <c r="L5" s="21"/>
      <c r="M5" s="21"/>
      <c r="N5" s="19" t="s">
        <v>193</v>
      </c>
      <c r="O5" s="96" t="s">
        <v>311</v>
      </c>
    </row>
    <row r="6" spans="2:15" ht="14.4" thickBot="1" x14ac:dyDescent="0.35">
      <c r="B6" s="97"/>
      <c r="C6" s="654"/>
      <c r="D6" s="98"/>
      <c r="E6" s="99" t="s">
        <v>39</v>
      </c>
      <c r="F6" s="99" t="s">
        <v>312</v>
      </c>
      <c r="G6" s="99" t="s">
        <v>313</v>
      </c>
      <c r="H6" s="100" t="s">
        <v>314</v>
      </c>
      <c r="I6" s="100" t="s">
        <v>315</v>
      </c>
      <c r="J6" s="101" t="s">
        <v>313</v>
      </c>
      <c r="K6" s="99" t="s">
        <v>316</v>
      </c>
      <c r="L6" s="99" t="s">
        <v>315</v>
      </c>
      <c r="M6" s="99" t="s">
        <v>317</v>
      </c>
      <c r="N6" s="102" t="s">
        <v>318</v>
      </c>
      <c r="O6" s="103" t="s">
        <v>319</v>
      </c>
    </row>
    <row r="7" spans="2:15" ht="14.4" x14ac:dyDescent="0.3">
      <c r="B7" s="282" t="s">
        <v>5</v>
      </c>
      <c r="C7" s="429" t="str">
        <f>VLOOKUP(B7,Sheet2!$A$3:$B$83,2,FALSE)</f>
        <v>Alamance</v>
      </c>
      <c r="D7" s="186" t="s">
        <v>6</v>
      </c>
      <c r="E7" s="469">
        <v>291000</v>
      </c>
      <c r="F7" s="469">
        <v>2703847</v>
      </c>
      <c r="G7" s="469">
        <v>2994847</v>
      </c>
      <c r="H7" s="469">
        <v>188057</v>
      </c>
      <c r="I7" s="469">
        <v>0</v>
      </c>
      <c r="J7" s="469">
        <v>188057</v>
      </c>
      <c r="K7" s="469">
        <v>2093.85</v>
      </c>
      <c r="L7" s="469">
        <v>0</v>
      </c>
      <c r="M7" s="469">
        <v>2093.85</v>
      </c>
      <c r="N7" s="469">
        <v>103444</v>
      </c>
      <c r="O7" s="470">
        <v>3288441.85</v>
      </c>
    </row>
    <row r="8" spans="2:15" ht="14.4" x14ac:dyDescent="0.3">
      <c r="B8" s="284" t="s">
        <v>8</v>
      </c>
      <c r="C8" s="416" t="str">
        <f>VLOOKUP(B8,Sheet2!$A$3:$B$83,2,FALSE)</f>
        <v>Albemarle</v>
      </c>
      <c r="D8" s="189" t="s">
        <v>9</v>
      </c>
      <c r="E8" s="468">
        <v>229695</v>
      </c>
      <c r="F8" s="468">
        <v>520395</v>
      </c>
      <c r="G8" s="468">
        <v>750090</v>
      </c>
      <c r="H8" s="468">
        <v>404639</v>
      </c>
      <c r="I8" s="468">
        <v>0</v>
      </c>
      <c r="J8" s="468">
        <v>404639</v>
      </c>
      <c r="K8" s="468">
        <v>75725.820000000007</v>
      </c>
      <c r="L8" s="468">
        <v>0</v>
      </c>
      <c r="M8" s="468">
        <v>75725.820000000007</v>
      </c>
      <c r="N8" s="468">
        <v>130195</v>
      </c>
      <c r="O8" s="471">
        <v>1360649.82</v>
      </c>
    </row>
    <row r="9" spans="2:15" ht="14.4" x14ac:dyDescent="0.3">
      <c r="B9" s="284" t="s">
        <v>11</v>
      </c>
      <c r="C9" s="416" t="str">
        <f>VLOOKUP(B9,Sheet2!$A$3:$B$83,2,FALSE)</f>
        <v>Alexander</v>
      </c>
      <c r="D9" s="189" t="s">
        <v>6</v>
      </c>
      <c r="E9" s="468">
        <v>0</v>
      </c>
      <c r="F9" s="468">
        <v>405721</v>
      </c>
      <c r="G9" s="468">
        <v>405721</v>
      </c>
      <c r="H9" s="468">
        <v>100110</v>
      </c>
      <c r="I9" s="468">
        <v>0</v>
      </c>
      <c r="J9" s="468">
        <v>100110</v>
      </c>
      <c r="K9" s="468">
        <v>0</v>
      </c>
      <c r="L9" s="468">
        <v>0</v>
      </c>
      <c r="M9" s="468">
        <v>0</v>
      </c>
      <c r="N9" s="468">
        <v>12700</v>
      </c>
      <c r="O9" s="471">
        <v>518531</v>
      </c>
    </row>
    <row r="10" spans="2:15" ht="14.4" x14ac:dyDescent="0.3">
      <c r="B10" s="284" t="s">
        <v>13</v>
      </c>
      <c r="C10" s="416" t="str">
        <f>VLOOKUP(B10,Sheet2!$A$3:$B$83,2,FALSE)</f>
        <v>Appalachian</v>
      </c>
      <c r="D10" s="189" t="s">
        <v>9</v>
      </c>
      <c r="E10" s="468">
        <v>2000</v>
      </c>
      <c r="F10" s="468">
        <v>1602085</v>
      </c>
      <c r="G10" s="468">
        <v>1604085</v>
      </c>
      <c r="H10" s="468">
        <v>395536</v>
      </c>
      <c r="I10" s="468">
        <v>0</v>
      </c>
      <c r="J10" s="468">
        <v>395536</v>
      </c>
      <c r="K10" s="468">
        <v>49170.8</v>
      </c>
      <c r="L10" s="468">
        <v>0</v>
      </c>
      <c r="M10" s="468">
        <v>49170.8</v>
      </c>
      <c r="N10" s="468">
        <v>307841</v>
      </c>
      <c r="O10" s="471">
        <v>2356632.7999999998</v>
      </c>
    </row>
    <row r="11" spans="2:15" ht="14.4" x14ac:dyDescent="0.3">
      <c r="B11" s="284" t="s">
        <v>15</v>
      </c>
      <c r="C11" s="416" t="str">
        <f>VLOOKUP(B11,Sheet2!$A$3:$B$83,2,FALSE)</f>
        <v>AMY</v>
      </c>
      <c r="D11" s="189" t="s">
        <v>9</v>
      </c>
      <c r="E11" s="468">
        <v>85842</v>
      </c>
      <c r="F11" s="468">
        <v>362363</v>
      </c>
      <c r="G11" s="468">
        <v>448205</v>
      </c>
      <c r="H11" s="468">
        <v>306560</v>
      </c>
      <c r="I11" s="468">
        <v>0</v>
      </c>
      <c r="J11" s="468">
        <v>306560</v>
      </c>
      <c r="K11" s="468">
        <v>0</v>
      </c>
      <c r="L11" s="468">
        <v>0</v>
      </c>
      <c r="M11" s="468">
        <v>0</v>
      </c>
      <c r="N11" s="468">
        <v>170178</v>
      </c>
      <c r="O11" s="471">
        <v>924943</v>
      </c>
    </row>
    <row r="12" spans="2:15" ht="14.4" x14ac:dyDescent="0.3">
      <c r="B12" s="284" t="s">
        <v>17</v>
      </c>
      <c r="C12" s="416" t="str">
        <f>VLOOKUP(B12,Sheet2!$A$3:$B$83,2,FALSE)</f>
        <v>BHM</v>
      </c>
      <c r="D12" s="189" t="s">
        <v>9</v>
      </c>
      <c r="E12" s="468">
        <v>124650</v>
      </c>
      <c r="F12" s="468">
        <v>358732</v>
      </c>
      <c r="G12" s="468">
        <v>483382</v>
      </c>
      <c r="H12" s="468">
        <v>312977</v>
      </c>
      <c r="I12" s="468">
        <v>0</v>
      </c>
      <c r="J12" s="468">
        <v>312977</v>
      </c>
      <c r="K12" s="468">
        <v>0</v>
      </c>
      <c r="L12" s="468">
        <v>0</v>
      </c>
      <c r="M12" s="468">
        <v>0</v>
      </c>
      <c r="N12" s="468">
        <v>83801</v>
      </c>
      <c r="O12" s="471">
        <v>880160</v>
      </c>
    </row>
    <row r="13" spans="2:15" ht="14.4" x14ac:dyDescent="0.3">
      <c r="B13" s="284" t="s">
        <v>19</v>
      </c>
      <c r="C13" s="416" t="str">
        <f>VLOOKUP(B13,Sheet2!$A$3:$B$83,2,FALSE)</f>
        <v>Bladen</v>
      </c>
      <c r="D13" s="189" t="s">
        <v>6</v>
      </c>
      <c r="E13" s="468">
        <v>15000</v>
      </c>
      <c r="F13" s="468">
        <v>477086</v>
      </c>
      <c r="G13" s="468">
        <v>492086</v>
      </c>
      <c r="H13" s="468">
        <v>98737</v>
      </c>
      <c r="I13" s="468">
        <v>0</v>
      </c>
      <c r="J13" s="468">
        <v>98737</v>
      </c>
      <c r="K13" s="468">
        <v>0</v>
      </c>
      <c r="L13" s="468">
        <v>0</v>
      </c>
      <c r="M13" s="468">
        <v>0</v>
      </c>
      <c r="N13" s="468">
        <v>8000</v>
      </c>
      <c r="O13" s="471">
        <v>598823</v>
      </c>
    </row>
    <row r="14" spans="2:15" ht="14.4" x14ac:dyDescent="0.3">
      <c r="B14" s="284" t="s">
        <v>21</v>
      </c>
      <c r="C14" s="416" t="str">
        <f>VLOOKUP(B14,Sheet2!$A$3:$B$83,2,FALSE)</f>
        <v>Nash (Braswell)</v>
      </c>
      <c r="D14" s="189" t="s">
        <v>6</v>
      </c>
      <c r="E14" s="468">
        <v>631521</v>
      </c>
      <c r="F14" s="468">
        <v>1074684</v>
      </c>
      <c r="G14" s="468">
        <v>1706205</v>
      </c>
      <c r="H14" s="468">
        <v>135344</v>
      </c>
      <c r="I14" s="468">
        <v>0</v>
      </c>
      <c r="J14" s="468">
        <v>135344</v>
      </c>
      <c r="K14" s="468">
        <v>7282.61</v>
      </c>
      <c r="L14" s="468">
        <v>0</v>
      </c>
      <c r="M14" s="468">
        <v>7282.61</v>
      </c>
      <c r="N14" s="468">
        <v>342234</v>
      </c>
      <c r="O14" s="471">
        <v>2191065.61</v>
      </c>
    </row>
    <row r="15" spans="2:15" ht="14.4" x14ac:dyDescent="0.3">
      <c r="B15" s="284" t="s">
        <v>23</v>
      </c>
      <c r="C15" s="416" t="str">
        <f>VLOOKUP(B15,Sheet2!$A$3:$B$83,2,FALSE)</f>
        <v>Brunswick</v>
      </c>
      <c r="D15" s="189" t="s">
        <v>6</v>
      </c>
      <c r="E15" s="468">
        <v>0</v>
      </c>
      <c r="F15" s="468">
        <v>1202124</v>
      </c>
      <c r="G15" s="468">
        <v>1202124</v>
      </c>
      <c r="H15" s="468">
        <v>149174</v>
      </c>
      <c r="I15" s="468">
        <v>0</v>
      </c>
      <c r="J15" s="468">
        <v>149174</v>
      </c>
      <c r="K15" s="468">
        <v>0</v>
      </c>
      <c r="L15" s="468">
        <v>0</v>
      </c>
      <c r="M15" s="468">
        <v>0</v>
      </c>
      <c r="N15" s="468">
        <v>0</v>
      </c>
      <c r="O15" s="471">
        <v>1351298</v>
      </c>
    </row>
    <row r="16" spans="2:15" ht="14.4" x14ac:dyDescent="0.3">
      <c r="B16" s="284" t="s">
        <v>25</v>
      </c>
      <c r="C16" s="416" t="str">
        <f>VLOOKUP(B16,Sheet2!$A$3:$B$83,2,FALSE)</f>
        <v>Buncombe</v>
      </c>
      <c r="D16" s="189" t="s">
        <v>6</v>
      </c>
      <c r="E16" s="468">
        <v>0</v>
      </c>
      <c r="F16" s="468">
        <v>5449756</v>
      </c>
      <c r="G16" s="468">
        <v>5449756</v>
      </c>
      <c r="H16" s="468">
        <v>237826</v>
      </c>
      <c r="I16" s="468">
        <v>0</v>
      </c>
      <c r="J16" s="468">
        <v>237826</v>
      </c>
      <c r="K16" s="468">
        <v>0</v>
      </c>
      <c r="L16" s="468">
        <v>0</v>
      </c>
      <c r="M16" s="468">
        <v>0</v>
      </c>
      <c r="N16" s="468">
        <v>222500</v>
      </c>
      <c r="O16" s="471">
        <v>5910082</v>
      </c>
    </row>
    <row r="17" spans="2:15" ht="14.4" x14ac:dyDescent="0.3">
      <c r="B17" s="284" t="s">
        <v>27</v>
      </c>
      <c r="C17" s="416" t="str">
        <f>VLOOKUP(B17,Sheet2!$A$3:$B$83,2,FALSE)</f>
        <v>Burke</v>
      </c>
      <c r="D17" s="189" t="s">
        <v>6</v>
      </c>
      <c r="E17" s="468">
        <v>276500</v>
      </c>
      <c r="F17" s="468">
        <v>932973</v>
      </c>
      <c r="G17" s="468">
        <v>1209473</v>
      </c>
      <c r="H17" s="468">
        <v>145533</v>
      </c>
      <c r="I17" s="468">
        <v>0</v>
      </c>
      <c r="J17" s="468">
        <v>145533</v>
      </c>
      <c r="K17" s="468">
        <v>25733.37</v>
      </c>
      <c r="L17" s="468">
        <v>3940</v>
      </c>
      <c r="M17" s="468">
        <v>29673.37</v>
      </c>
      <c r="N17" s="468">
        <v>42354</v>
      </c>
      <c r="O17" s="471">
        <v>1427033.37</v>
      </c>
    </row>
    <row r="18" spans="2:15" ht="14.4" x14ac:dyDescent="0.3">
      <c r="B18" s="284" t="s">
        <v>29</v>
      </c>
      <c r="C18" s="416" t="str">
        <f>VLOOKUP(B18,Sheet2!$A$3:$B$83,2,FALSE)</f>
        <v>Cabarrus</v>
      </c>
      <c r="D18" s="189" t="s">
        <v>6</v>
      </c>
      <c r="E18" s="468">
        <v>0</v>
      </c>
      <c r="F18" s="468">
        <v>3011924</v>
      </c>
      <c r="G18" s="468">
        <v>3011924</v>
      </c>
      <c r="H18" s="468">
        <v>203864</v>
      </c>
      <c r="I18" s="468">
        <v>0</v>
      </c>
      <c r="J18" s="468">
        <v>203864</v>
      </c>
      <c r="K18" s="468">
        <v>0</v>
      </c>
      <c r="L18" s="468">
        <v>0</v>
      </c>
      <c r="M18" s="468">
        <v>0</v>
      </c>
      <c r="N18" s="468">
        <v>0</v>
      </c>
      <c r="O18" s="471">
        <v>3215788</v>
      </c>
    </row>
    <row r="19" spans="2:15" ht="14.4" x14ac:dyDescent="0.3">
      <c r="B19" s="284" t="s">
        <v>31</v>
      </c>
      <c r="C19" s="416" t="str">
        <f>VLOOKUP(B19,Sheet2!$A$3:$B$83,2,FALSE)</f>
        <v>Caldwell</v>
      </c>
      <c r="D19" s="189" t="s">
        <v>6</v>
      </c>
      <c r="E19" s="468">
        <v>0</v>
      </c>
      <c r="F19" s="468">
        <v>1043964</v>
      </c>
      <c r="G19" s="468">
        <v>1043964</v>
      </c>
      <c r="H19" s="468">
        <v>141814</v>
      </c>
      <c r="I19" s="468">
        <v>0</v>
      </c>
      <c r="J19" s="468">
        <v>141814</v>
      </c>
      <c r="K19" s="468">
        <v>1369.58</v>
      </c>
      <c r="L19" s="468">
        <v>0</v>
      </c>
      <c r="M19" s="468">
        <v>1369.58</v>
      </c>
      <c r="N19" s="468">
        <v>44440</v>
      </c>
      <c r="O19" s="471">
        <v>1231587.58</v>
      </c>
    </row>
    <row r="20" spans="2:15" ht="14.4" x14ac:dyDescent="0.3">
      <c r="B20" s="284" t="s">
        <v>33</v>
      </c>
      <c r="C20" s="416" t="str">
        <f>VLOOKUP(B20,Sheet2!$A$3:$B$83,2,FALSE)</f>
        <v>Caswell</v>
      </c>
      <c r="D20" s="189" t="s">
        <v>6</v>
      </c>
      <c r="E20" s="468">
        <v>0</v>
      </c>
      <c r="F20" s="468">
        <v>188073</v>
      </c>
      <c r="G20" s="468">
        <v>188073</v>
      </c>
      <c r="H20" s="468">
        <v>87352</v>
      </c>
      <c r="I20" s="468">
        <v>0</v>
      </c>
      <c r="J20" s="468">
        <v>87352</v>
      </c>
      <c r="K20" s="468">
        <v>0</v>
      </c>
      <c r="L20" s="468">
        <v>0</v>
      </c>
      <c r="M20" s="468">
        <v>0</v>
      </c>
      <c r="N20" s="468">
        <v>18986</v>
      </c>
      <c r="O20" s="471">
        <v>294411</v>
      </c>
    </row>
    <row r="21" spans="2:15" ht="14.4" x14ac:dyDescent="0.3">
      <c r="B21" s="284" t="s">
        <v>35</v>
      </c>
      <c r="C21" s="416" t="str">
        <f>VLOOKUP(B21,Sheet2!$A$3:$B$83,2,FALSE)</f>
        <v>Catawba</v>
      </c>
      <c r="D21" s="189" t="s">
        <v>6</v>
      </c>
      <c r="E21" s="468">
        <v>62422</v>
      </c>
      <c r="F21" s="468">
        <v>2487413</v>
      </c>
      <c r="G21" s="468">
        <v>2549835</v>
      </c>
      <c r="H21" s="468">
        <v>154169</v>
      </c>
      <c r="I21" s="468">
        <v>0</v>
      </c>
      <c r="J21" s="468">
        <v>154169</v>
      </c>
      <c r="K21" s="468">
        <v>41226</v>
      </c>
      <c r="L21" s="468">
        <v>0</v>
      </c>
      <c r="M21" s="468">
        <v>41226</v>
      </c>
      <c r="N21" s="468">
        <v>54053</v>
      </c>
      <c r="O21" s="471">
        <v>2799283</v>
      </c>
    </row>
    <row r="22" spans="2:15" ht="14.4" x14ac:dyDescent="0.3">
      <c r="B22" s="284" t="s">
        <v>38</v>
      </c>
      <c r="C22" s="416" t="str">
        <f>VLOOKUP(B22,Sheet2!$A$3:$B$83,2,FALSE)</f>
        <v>Chapel Hill</v>
      </c>
      <c r="D22" s="189" t="s">
        <v>39</v>
      </c>
      <c r="E22" s="468">
        <v>2253437</v>
      </c>
      <c r="F22" s="468">
        <v>568139</v>
      </c>
      <c r="G22" s="468">
        <v>2821576</v>
      </c>
      <c r="H22" s="468">
        <v>28456</v>
      </c>
      <c r="I22" s="468">
        <v>0</v>
      </c>
      <c r="J22" s="468">
        <v>28456</v>
      </c>
      <c r="K22" s="468">
        <v>119740</v>
      </c>
      <c r="L22" s="468">
        <v>0</v>
      </c>
      <c r="M22" s="468">
        <v>119740</v>
      </c>
      <c r="N22" s="468">
        <v>212847</v>
      </c>
      <c r="O22" s="471">
        <v>3182619</v>
      </c>
    </row>
    <row r="23" spans="2:15" ht="14.4" x14ac:dyDescent="0.3">
      <c r="B23" s="284" t="s">
        <v>41</v>
      </c>
      <c r="C23" s="416" t="str">
        <f>VLOOKUP(B23,Sheet2!$A$3:$B$83,2,FALSE)</f>
        <v>Mecklenburg</v>
      </c>
      <c r="D23" s="189" t="s">
        <v>6</v>
      </c>
      <c r="E23" s="468">
        <v>2500</v>
      </c>
      <c r="F23" s="468">
        <v>37852373</v>
      </c>
      <c r="G23" s="468">
        <v>37854873</v>
      </c>
      <c r="H23" s="468">
        <v>638425</v>
      </c>
      <c r="I23" s="468">
        <v>0</v>
      </c>
      <c r="J23" s="468">
        <v>638425</v>
      </c>
      <c r="K23" s="468">
        <v>35009</v>
      </c>
      <c r="L23" s="468">
        <v>0</v>
      </c>
      <c r="M23" s="468">
        <v>35009</v>
      </c>
      <c r="N23" s="468">
        <v>3408402</v>
      </c>
      <c r="O23" s="471">
        <v>41936709</v>
      </c>
    </row>
    <row r="24" spans="2:15" ht="14.4" x14ac:dyDescent="0.3">
      <c r="B24" s="284" t="s">
        <v>43</v>
      </c>
      <c r="C24" s="416" t="str">
        <f>VLOOKUP(B24,Sheet2!$A$3:$B$83,2,FALSE)</f>
        <v>Chatham</v>
      </c>
      <c r="D24" s="189" t="s">
        <v>6</v>
      </c>
      <c r="E24" s="468">
        <v>0</v>
      </c>
      <c r="F24" s="468">
        <v>1982370</v>
      </c>
      <c r="G24" s="468">
        <v>1982370</v>
      </c>
      <c r="H24" s="468">
        <v>105902</v>
      </c>
      <c r="I24" s="468">
        <v>0</v>
      </c>
      <c r="J24" s="468">
        <v>105902</v>
      </c>
      <c r="K24" s="468">
        <v>0</v>
      </c>
      <c r="L24" s="468">
        <v>0</v>
      </c>
      <c r="M24" s="468">
        <v>0</v>
      </c>
      <c r="N24" s="468">
        <v>157435</v>
      </c>
      <c r="O24" s="471">
        <v>2245707</v>
      </c>
    </row>
    <row r="25" spans="2:15" ht="14.4" x14ac:dyDescent="0.3">
      <c r="B25" s="284" t="s">
        <v>45</v>
      </c>
      <c r="C25" s="416" t="str">
        <f>VLOOKUP(B25,Sheet2!$A$3:$B$83,2,FALSE)</f>
        <v>Cleveland</v>
      </c>
      <c r="D25" s="189" t="s">
        <v>6</v>
      </c>
      <c r="E25" s="468">
        <v>0</v>
      </c>
      <c r="F25" s="468">
        <v>814948</v>
      </c>
      <c r="G25" s="468">
        <v>814948</v>
      </c>
      <c r="H25" s="468">
        <v>142386</v>
      </c>
      <c r="I25" s="468">
        <v>0</v>
      </c>
      <c r="J25" s="468">
        <v>142386</v>
      </c>
      <c r="K25" s="468">
        <v>9549</v>
      </c>
      <c r="L25" s="468">
        <v>0</v>
      </c>
      <c r="M25" s="468">
        <v>9549</v>
      </c>
      <c r="N25" s="468">
        <v>125642</v>
      </c>
      <c r="O25" s="471">
        <v>1092525</v>
      </c>
    </row>
    <row r="26" spans="2:15" ht="14.4" x14ac:dyDescent="0.3">
      <c r="B26" s="284" t="s">
        <v>47</v>
      </c>
      <c r="C26" s="416" t="str">
        <f>VLOOKUP(B26,Sheet2!$A$3:$B$83,2,FALSE)</f>
        <v>Columbus</v>
      </c>
      <c r="D26" s="189" t="s">
        <v>6</v>
      </c>
      <c r="E26" s="468">
        <v>0</v>
      </c>
      <c r="F26" s="468">
        <v>1273870</v>
      </c>
      <c r="G26" s="468">
        <v>1273870</v>
      </c>
      <c r="H26" s="468">
        <v>117707</v>
      </c>
      <c r="I26" s="468">
        <v>0</v>
      </c>
      <c r="J26" s="468">
        <v>117707</v>
      </c>
      <c r="K26" s="468">
        <v>0</v>
      </c>
      <c r="L26" s="468">
        <v>0</v>
      </c>
      <c r="M26" s="468">
        <v>0</v>
      </c>
      <c r="N26" s="468">
        <v>0</v>
      </c>
      <c r="O26" s="471">
        <v>1391577</v>
      </c>
    </row>
    <row r="27" spans="2:15" ht="14.4" x14ac:dyDescent="0.3">
      <c r="B27" s="284" t="s">
        <v>49</v>
      </c>
      <c r="C27" s="416" t="str">
        <f>VLOOKUP(B27,Sheet2!$A$3:$B$83,2,FALSE)</f>
        <v>CPC</v>
      </c>
      <c r="D27" s="189" t="s">
        <v>9</v>
      </c>
      <c r="E27" s="468">
        <v>163465</v>
      </c>
      <c r="F27" s="468">
        <v>2814752</v>
      </c>
      <c r="G27" s="468">
        <v>2978217</v>
      </c>
      <c r="H27" s="468">
        <v>391415</v>
      </c>
      <c r="I27" s="468">
        <v>34500</v>
      </c>
      <c r="J27" s="468">
        <v>425915</v>
      </c>
      <c r="K27" s="468">
        <v>0</v>
      </c>
      <c r="L27" s="468">
        <v>0</v>
      </c>
      <c r="M27" s="468">
        <v>0</v>
      </c>
      <c r="N27" s="468">
        <v>735027</v>
      </c>
      <c r="O27" s="471">
        <v>4139159</v>
      </c>
    </row>
    <row r="28" spans="2:15" ht="14.4" x14ac:dyDescent="0.3">
      <c r="B28" s="284" t="s">
        <v>51</v>
      </c>
      <c r="C28" s="416" t="str">
        <f>VLOOKUP(B28,Sheet2!$A$3:$B$83,2,FALSE)</f>
        <v>Cumberland</v>
      </c>
      <c r="D28" s="189" t="s">
        <v>6</v>
      </c>
      <c r="E28" s="468">
        <v>0</v>
      </c>
      <c r="F28" s="468">
        <v>9651728</v>
      </c>
      <c r="G28" s="468">
        <v>9651728</v>
      </c>
      <c r="H28" s="468">
        <v>325031</v>
      </c>
      <c r="I28" s="468">
        <v>53872</v>
      </c>
      <c r="J28" s="468">
        <v>378903</v>
      </c>
      <c r="K28" s="468">
        <v>46094.68</v>
      </c>
      <c r="L28" s="468">
        <v>0</v>
      </c>
      <c r="M28" s="468">
        <v>46094.68</v>
      </c>
      <c r="N28" s="468">
        <v>71231</v>
      </c>
      <c r="O28" s="471">
        <v>10147956.68</v>
      </c>
    </row>
    <row r="29" spans="2:15" ht="14.4" x14ac:dyDescent="0.3">
      <c r="B29" s="284" t="s">
        <v>53</v>
      </c>
      <c r="C29" s="416" t="str">
        <f>VLOOKUP(B29,Sheet2!$A$3:$B$83,2,FALSE)</f>
        <v>Davidson</v>
      </c>
      <c r="D29" s="189" t="s">
        <v>6</v>
      </c>
      <c r="E29" s="468">
        <v>0</v>
      </c>
      <c r="F29" s="468">
        <v>3743021</v>
      </c>
      <c r="G29" s="468">
        <v>3743021</v>
      </c>
      <c r="H29" s="468">
        <v>190883</v>
      </c>
      <c r="I29" s="468">
        <v>0</v>
      </c>
      <c r="J29" s="468">
        <v>190883</v>
      </c>
      <c r="K29" s="468">
        <v>1484</v>
      </c>
      <c r="L29" s="468">
        <v>0</v>
      </c>
      <c r="M29" s="468">
        <v>1484</v>
      </c>
      <c r="N29" s="468">
        <v>83207</v>
      </c>
      <c r="O29" s="471">
        <v>4018595</v>
      </c>
    </row>
    <row r="30" spans="2:15" ht="14.4" x14ac:dyDescent="0.3">
      <c r="B30" s="284" t="s">
        <v>55</v>
      </c>
      <c r="C30" s="416" t="str">
        <f>VLOOKUP(B30,Sheet2!$A$3:$B$83,2,FALSE)</f>
        <v>Davie</v>
      </c>
      <c r="D30" s="189" t="s">
        <v>6</v>
      </c>
      <c r="E30" s="468">
        <v>45867</v>
      </c>
      <c r="F30" s="468">
        <v>452906</v>
      </c>
      <c r="G30" s="468">
        <v>498773</v>
      </c>
      <c r="H30" s="468">
        <v>92715</v>
      </c>
      <c r="I30" s="468">
        <v>0</v>
      </c>
      <c r="J30" s="468">
        <v>92715</v>
      </c>
      <c r="K30" s="468">
        <v>4984.58</v>
      </c>
      <c r="L30" s="468">
        <v>0</v>
      </c>
      <c r="M30" s="468">
        <v>4984.58</v>
      </c>
      <c r="N30" s="468">
        <v>53760</v>
      </c>
      <c r="O30" s="471">
        <v>650232.57999999996</v>
      </c>
    </row>
    <row r="31" spans="2:15" ht="14.4" x14ac:dyDescent="0.3">
      <c r="B31" s="284" t="s">
        <v>57</v>
      </c>
      <c r="C31" s="416" t="str">
        <f>VLOOKUP(B31,Sheet2!$A$3:$B$83,2,FALSE)</f>
        <v>Duplin</v>
      </c>
      <c r="D31" s="189" t="s">
        <v>6</v>
      </c>
      <c r="E31" s="468">
        <v>42520</v>
      </c>
      <c r="F31" s="468">
        <v>497731</v>
      </c>
      <c r="G31" s="468">
        <v>540251</v>
      </c>
      <c r="H31" s="468">
        <v>126752</v>
      </c>
      <c r="I31" s="468">
        <v>0</v>
      </c>
      <c r="J31" s="468">
        <v>126752</v>
      </c>
      <c r="K31" s="468">
        <v>0</v>
      </c>
      <c r="L31" s="468">
        <v>0</v>
      </c>
      <c r="M31" s="468">
        <v>0</v>
      </c>
      <c r="N31" s="468">
        <v>0</v>
      </c>
      <c r="O31" s="471">
        <v>667003</v>
      </c>
    </row>
    <row r="32" spans="2:15" ht="14.4" x14ac:dyDescent="0.3">
      <c r="B32" s="284" t="s">
        <v>59</v>
      </c>
      <c r="C32" s="416" t="str">
        <f>VLOOKUP(B32,Sheet2!$A$3:$B$83,2,FALSE)</f>
        <v>Durham</v>
      </c>
      <c r="D32" s="189" t="s">
        <v>6</v>
      </c>
      <c r="E32" s="468">
        <v>0</v>
      </c>
      <c r="F32" s="468">
        <v>11496673</v>
      </c>
      <c r="G32" s="468">
        <v>11496673</v>
      </c>
      <c r="H32" s="468">
        <v>243416</v>
      </c>
      <c r="I32" s="468">
        <v>0</v>
      </c>
      <c r="J32" s="468">
        <v>243416</v>
      </c>
      <c r="K32" s="468">
        <v>7511.31</v>
      </c>
      <c r="L32" s="468">
        <v>0</v>
      </c>
      <c r="M32" s="468">
        <v>7511.31</v>
      </c>
      <c r="N32" s="468">
        <v>0</v>
      </c>
      <c r="O32" s="471">
        <v>11747600.310000001</v>
      </c>
    </row>
    <row r="33" spans="2:15" ht="14.4" x14ac:dyDescent="0.3">
      <c r="B33" s="284" t="s">
        <v>61</v>
      </c>
      <c r="C33" s="416" t="str">
        <f>VLOOKUP(B33,Sheet2!$A$3:$B$83,2,FALSE)</f>
        <v>E. Albemarle</v>
      </c>
      <c r="D33" s="189" t="s">
        <v>9</v>
      </c>
      <c r="E33" s="468">
        <v>2500</v>
      </c>
      <c r="F33" s="468">
        <v>2422275</v>
      </c>
      <c r="G33" s="468">
        <v>2424775</v>
      </c>
      <c r="H33" s="468">
        <v>405117</v>
      </c>
      <c r="I33" s="468">
        <v>0</v>
      </c>
      <c r="J33" s="468">
        <v>405117</v>
      </c>
      <c r="K33" s="468">
        <v>0</v>
      </c>
      <c r="L33" s="468">
        <v>0</v>
      </c>
      <c r="M33" s="468">
        <v>0</v>
      </c>
      <c r="N33" s="468">
        <v>132074</v>
      </c>
      <c r="O33" s="471">
        <v>2961966</v>
      </c>
    </row>
    <row r="34" spans="2:15" ht="14.4" x14ac:dyDescent="0.3">
      <c r="B34" s="284" t="s">
        <v>63</v>
      </c>
      <c r="C34" s="416" t="str">
        <f>VLOOKUP(B34,Sheet2!$A$3:$B$83,2,FALSE)</f>
        <v>Edgecombe</v>
      </c>
      <c r="D34" s="189" t="s">
        <v>6</v>
      </c>
      <c r="E34" s="468">
        <v>155128</v>
      </c>
      <c r="F34" s="468">
        <v>373850</v>
      </c>
      <c r="G34" s="468">
        <v>528978</v>
      </c>
      <c r="H34" s="468">
        <v>119396</v>
      </c>
      <c r="I34" s="468">
        <v>285</v>
      </c>
      <c r="J34" s="468">
        <v>119681</v>
      </c>
      <c r="K34" s="468">
        <v>0</v>
      </c>
      <c r="L34" s="468">
        <v>0</v>
      </c>
      <c r="M34" s="468">
        <v>0</v>
      </c>
      <c r="N34" s="468">
        <v>90396</v>
      </c>
      <c r="O34" s="471">
        <v>739055</v>
      </c>
    </row>
    <row r="35" spans="2:15" ht="14.4" x14ac:dyDescent="0.3">
      <c r="B35" s="284" t="s">
        <v>65</v>
      </c>
      <c r="C35" s="416" t="str">
        <f>VLOOKUP(B35,Sheet2!$A$3:$B$83,2,FALSE)</f>
        <v>Farmville</v>
      </c>
      <c r="D35" s="189" t="s">
        <v>39</v>
      </c>
      <c r="E35" s="468">
        <v>344797</v>
      </c>
      <c r="F35" s="468">
        <v>10000</v>
      </c>
      <c r="G35" s="468">
        <v>354797</v>
      </c>
      <c r="H35" s="468">
        <v>3667</v>
      </c>
      <c r="I35" s="468">
        <v>0</v>
      </c>
      <c r="J35" s="468">
        <v>3667</v>
      </c>
      <c r="K35" s="468">
        <v>16158.53</v>
      </c>
      <c r="L35" s="468">
        <v>0</v>
      </c>
      <c r="M35" s="468">
        <v>16158.53</v>
      </c>
      <c r="N35" s="468">
        <v>0</v>
      </c>
      <c r="O35" s="471">
        <v>374622.53</v>
      </c>
    </row>
    <row r="36" spans="2:15" ht="14.4" x14ac:dyDescent="0.3">
      <c r="B36" s="284" t="s">
        <v>67</v>
      </c>
      <c r="C36" s="416" t="str">
        <f>VLOOKUP(B36,Sheet2!$A$3:$B$83,2,FALSE)</f>
        <v>Fontana</v>
      </c>
      <c r="D36" s="189" t="s">
        <v>9</v>
      </c>
      <c r="E36" s="468">
        <v>17000</v>
      </c>
      <c r="F36" s="468">
        <v>2302544</v>
      </c>
      <c r="G36" s="468">
        <v>2319544</v>
      </c>
      <c r="H36" s="468">
        <v>337435</v>
      </c>
      <c r="I36" s="468">
        <v>0</v>
      </c>
      <c r="J36" s="468">
        <v>337435</v>
      </c>
      <c r="K36" s="468">
        <v>53946</v>
      </c>
      <c r="L36" s="468">
        <v>0</v>
      </c>
      <c r="M36" s="468">
        <v>53946</v>
      </c>
      <c r="N36" s="468">
        <v>532875</v>
      </c>
      <c r="O36" s="471">
        <v>3243800</v>
      </c>
    </row>
    <row r="37" spans="2:15" ht="14.4" x14ac:dyDescent="0.3">
      <c r="B37" s="284" t="s">
        <v>69</v>
      </c>
      <c r="C37" s="416" t="str">
        <f>VLOOKUP(B37,Sheet2!$A$3:$B$83,2,FALSE)</f>
        <v>Forsyth</v>
      </c>
      <c r="D37" s="189" t="s">
        <v>6</v>
      </c>
      <c r="E37" s="468">
        <v>0</v>
      </c>
      <c r="F37" s="468">
        <v>7605972</v>
      </c>
      <c r="G37" s="468">
        <v>7605972</v>
      </c>
      <c r="H37" s="468">
        <v>301687</v>
      </c>
      <c r="I37" s="468">
        <v>0</v>
      </c>
      <c r="J37" s="468">
        <v>301687</v>
      </c>
      <c r="K37" s="468">
        <v>25884.46</v>
      </c>
      <c r="L37" s="468">
        <v>0</v>
      </c>
      <c r="M37" s="468">
        <v>25884.46</v>
      </c>
      <c r="N37" s="468">
        <v>89469</v>
      </c>
      <c r="O37" s="471">
        <v>8023012.46</v>
      </c>
    </row>
    <row r="38" spans="2:15" ht="14.4" x14ac:dyDescent="0.3">
      <c r="B38" s="284" t="s">
        <v>71</v>
      </c>
      <c r="C38" s="416" t="str">
        <f>VLOOKUP(B38,Sheet2!$A$3:$B$83,2,FALSE)</f>
        <v>Franklin</v>
      </c>
      <c r="D38" s="189" t="s">
        <v>6</v>
      </c>
      <c r="E38" s="468">
        <v>3000</v>
      </c>
      <c r="F38" s="468">
        <v>851114</v>
      </c>
      <c r="G38" s="468">
        <v>854114</v>
      </c>
      <c r="H38" s="468">
        <v>120490</v>
      </c>
      <c r="I38" s="468">
        <v>0</v>
      </c>
      <c r="J38" s="468">
        <v>120490</v>
      </c>
      <c r="K38" s="468">
        <v>0</v>
      </c>
      <c r="L38" s="468">
        <v>0</v>
      </c>
      <c r="M38" s="468">
        <v>0</v>
      </c>
      <c r="N38" s="468">
        <v>0</v>
      </c>
      <c r="O38" s="471">
        <v>974604</v>
      </c>
    </row>
    <row r="39" spans="2:15" ht="14.4" x14ac:dyDescent="0.3">
      <c r="B39" s="284" t="s">
        <v>73</v>
      </c>
      <c r="C39" s="416" t="str">
        <f>VLOOKUP(B39,Sheet2!$A$3:$B$83,2,FALSE)</f>
        <v>Gaston</v>
      </c>
      <c r="D39" s="189" t="s">
        <v>6</v>
      </c>
      <c r="E39" s="468">
        <v>0</v>
      </c>
      <c r="F39" s="468">
        <v>4201520</v>
      </c>
      <c r="G39" s="468">
        <v>4201520</v>
      </c>
      <c r="H39" s="468">
        <v>235036</v>
      </c>
      <c r="I39" s="468">
        <v>0</v>
      </c>
      <c r="J39" s="468">
        <v>235036</v>
      </c>
      <c r="K39" s="468">
        <v>3360.9</v>
      </c>
      <c r="L39" s="468">
        <v>0</v>
      </c>
      <c r="M39" s="468">
        <v>3360.9</v>
      </c>
      <c r="N39" s="468">
        <v>0</v>
      </c>
      <c r="O39" s="471">
        <v>4439916.9000000004</v>
      </c>
    </row>
    <row r="40" spans="2:15" ht="14.4" x14ac:dyDescent="0.3">
      <c r="B40" s="284" t="s">
        <v>75</v>
      </c>
      <c r="C40" s="416" t="str">
        <f>VLOOKUP(B40,Sheet2!$A$3:$B$83,2,FALSE)</f>
        <v>Washington</v>
      </c>
      <c r="D40" s="189" t="s">
        <v>39</v>
      </c>
      <c r="E40" s="468">
        <v>465735</v>
      </c>
      <c r="F40" s="468">
        <v>7800</v>
      </c>
      <c r="G40" s="468">
        <v>473535</v>
      </c>
      <c r="H40" s="468">
        <v>9617</v>
      </c>
      <c r="I40" s="468">
        <v>0</v>
      </c>
      <c r="J40" s="468">
        <v>9617</v>
      </c>
      <c r="K40" s="468">
        <v>7382</v>
      </c>
      <c r="L40" s="468">
        <v>0</v>
      </c>
      <c r="M40" s="468">
        <v>7382</v>
      </c>
      <c r="N40" s="468">
        <v>20589</v>
      </c>
      <c r="O40" s="471">
        <v>511123</v>
      </c>
    </row>
    <row r="41" spans="2:15" ht="14.4" x14ac:dyDescent="0.3">
      <c r="B41" s="284" t="s">
        <v>77</v>
      </c>
      <c r="C41" s="416" t="str">
        <f>VLOOKUP(B41,Sheet2!$A$3:$B$83,2,FALSE)</f>
        <v>Granville</v>
      </c>
      <c r="D41" s="189" t="s">
        <v>6</v>
      </c>
      <c r="E41" s="468">
        <v>0</v>
      </c>
      <c r="F41" s="468">
        <v>1528612</v>
      </c>
      <c r="G41" s="468">
        <v>1528612</v>
      </c>
      <c r="H41" s="468">
        <v>112007</v>
      </c>
      <c r="I41" s="468">
        <v>0</v>
      </c>
      <c r="J41" s="468">
        <v>112007</v>
      </c>
      <c r="K41" s="468">
        <v>11259.31</v>
      </c>
      <c r="L41" s="468">
        <v>0</v>
      </c>
      <c r="M41" s="468">
        <v>11259.31</v>
      </c>
      <c r="N41" s="468">
        <v>40000</v>
      </c>
      <c r="O41" s="471">
        <v>1691878.31</v>
      </c>
    </row>
    <row r="42" spans="2:15" ht="14.4" x14ac:dyDescent="0.3">
      <c r="B42" s="284" t="s">
        <v>79</v>
      </c>
      <c r="C42" s="416" t="str">
        <f>VLOOKUP(B42,Sheet2!$A$3:$B$83,2,FALSE)</f>
        <v>Guilford (Greensboro)</v>
      </c>
      <c r="D42" s="189" t="s">
        <v>6</v>
      </c>
      <c r="E42" s="468">
        <v>7234550</v>
      </c>
      <c r="F42" s="468">
        <v>1356847</v>
      </c>
      <c r="G42" s="468">
        <v>8591397</v>
      </c>
      <c r="H42" s="468">
        <v>390052</v>
      </c>
      <c r="I42" s="468">
        <v>0</v>
      </c>
      <c r="J42" s="468">
        <v>390052</v>
      </c>
      <c r="K42" s="468">
        <v>0</v>
      </c>
      <c r="L42" s="468">
        <v>0</v>
      </c>
      <c r="M42" s="468">
        <v>0</v>
      </c>
      <c r="N42" s="468">
        <v>182975</v>
      </c>
      <c r="O42" s="471">
        <v>9164424</v>
      </c>
    </row>
    <row r="43" spans="2:15" ht="14.4" x14ac:dyDescent="0.3">
      <c r="B43" s="284" t="s">
        <v>81</v>
      </c>
      <c r="C43" s="416" t="str">
        <f>VLOOKUP(B43,Sheet2!$A$3:$B$83,2,FALSE)</f>
        <v>Halifax</v>
      </c>
      <c r="D43" s="189" t="s">
        <v>6</v>
      </c>
      <c r="E43" s="468">
        <v>0</v>
      </c>
      <c r="F43" s="468">
        <v>535901</v>
      </c>
      <c r="G43" s="468">
        <v>535901</v>
      </c>
      <c r="H43" s="468">
        <v>99573</v>
      </c>
      <c r="I43" s="468">
        <v>0</v>
      </c>
      <c r="J43" s="468">
        <v>99573</v>
      </c>
      <c r="K43" s="468">
        <v>3200.35</v>
      </c>
      <c r="L43" s="468">
        <v>0</v>
      </c>
      <c r="M43" s="468">
        <v>3200.35</v>
      </c>
      <c r="N43" s="468">
        <v>18605</v>
      </c>
      <c r="O43" s="471">
        <v>657279.35</v>
      </c>
    </row>
    <row r="44" spans="2:15" ht="14.4" x14ac:dyDescent="0.3">
      <c r="B44" s="284" t="s">
        <v>83</v>
      </c>
      <c r="C44" s="416" t="str">
        <f>VLOOKUP(B44,Sheet2!$A$3:$B$83,2,FALSE)</f>
        <v>Harnett</v>
      </c>
      <c r="D44" s="189" t="s">
        <v>6</v>
      </c>
      <c r="E44" s="468">
        <v>481047</v>
      </c>
      <c r="F44" s="468">
        <v>1026824</v>
      </c>
      <c r="G44" s="468">
        <v>1507871</v>
      </c>
      <c r="H44" s="468">
        <v>176971</v>
      </c>
      <c r="I44" s="468">
        <v>0</v>
      </c>
      <c r="J44" s="468">
        <v>176971</v>
      </c>
      <c r="K44" s="468">
        <v>27625.84</v>
      </c>
      <c r="L44" s="468">
        <v>0</v>
      </c>
      <c r="M44" s="468">
        <v>27625.84</v>
      </c>
      <c r="N44" s="468">
        <v>23529</v>
      </c>
      <c r="O44" s="471">
        <v>1735996.84</v>
      </c>
    </row>
    <row r="45" spans="2:15" ht="14.4" x14ac:dyDescent="0.3">
      <c r="B45" s="284" t="s">
        <v>85</v>
      </c>
      <c r="C45" s="416" t="str">
        <f>VLOOKUP(B45,Sheet2!$A$3:$B$83,2,FALSE)</f>
        <v>Nashville</v>
      </c>
      <c r="D45" s="189" t="s">
        <v>39</v>
      </c>
      <c r="E45" s="468">
        <v>201409</v>
      </c>
      <c r="F45" s="468">
        <v>14000</v>
      </c>
      <c r="G45" s="468">
        <v>215409</v>
      </c>
      <c r="H45" s="468">
        <v>4282</v>
      </c>
      <c r="I45" s="468">
        <v>0</v>
      </c>
      <c r="J45" s="468">
        <v>4282</v>
      </c>
      <c r="K45" s="468">
        <v>7160</v>
      </c>
      <c r="L45" s="468">
        <v>0</v>
      </c>
      <c r="M45" s="468">
        <v>7160</v>
      </c>
      <c r="N45" s="468">
        <v>6000</v>
      </c>
      <c r="O45" s="471">
        <v>232851</v>
      </c>
    </row>
    <row r="46" spans="2:15" ht="14.4" x14ac:dyDescent="0.3">
      <c r="B46" s="284" t="s">
        <v>87</v>
      </c>
      <c r="C46" s="416" t="str">
        <f>VLOOKUP(B46,Sheet2!$A$3:$B$83,2,FALSE)</f>
        <v>Haywood</v>
      </c>
      <c r="D46" s="189" t="s">
        <v>6</v>
      </c>
      <c r="E46" s="468">
        <v>2687</v>
      </c>
      <c r="F46" s="468">
        <v>1400609</v>
      </c>
      <c r="G46" s="468">
        <v>1403296</v>
      </c>
      <c r="H46" s="468">
        <v>109242</v>
      </c>
      <c r="I46" s="468">
        <v>0</v>
      </c>
      <c r="J46" s="468">
        <v>109242</v>
      </c>
      <c r="K46" s="468">
        <v>0</v>
      </c>
      <c r="L46" s="468">
        <v>0</v>
      </c>
      <c r="M46" s="468">
        <v>0</v>
      </c>
      <c r="N46" s="468">
        <v>0</v>
      </c>
      <c r="O46" s="471">
        <v>1512538</v>
      </c>
    </row>
    <row r="47" spans="2:15" ht="14.4" x14ac:dyDescent="0.3">
      <c r="B47" s="284" t="s">
        <v>89</v>
      </c>
      <c r="C47" s="416" t="str">
        <f>VLOOKUP(B47,Sheet2!$A$3:$B$83,2,FALSE)</f>
        <v>Henderson</v>
      </c>
      <c r="D47" s="189" t="s">
        <v>6</v>
      </c>
      <c r="E47" s="468">
        <v>0</v>
      </c>
      <c r="F47" s="468">
        <v>2846404</v>
      </c>
      <c r="G47" s="468">
        <v>2846404</v>
      </c>
      <c r="H47" s="468">
        <v>144819</v>
      </c>
      <c r="I47" s="468">
        <v>0</v>
      </c>
      <c r="J47" s="468">
        <v>144819</v>
      </c>
      <c r="K47" s="468">
        <v>3069.25</v>
      </c>
      <c r="L47" s="468">
        <v>0</v>
      </c>
      <c r="M47" s="468">
        <v>3069.25</v>
      </c>
      <c r="N47" s="468">
        <v>98149</v>
      </c>
      <c r="O47" s="471">
        <v>3092441.25</v>
      </c>
    </row>
    <row r="48" spans="2:15" ht="14.4" x14ac:dyDescent="0.3">
      <c r="B48" s="284" t="s">
        <v>91</v>
      </c>
      <c r="C48" s="416" t="str">
        <f>VLOOKUP(B48,Sheet2!$A$3:$B$83,2,FALSE)</f>
        <v>Hickory</v>
      </c>
      <c r="D48" s="189" t="s">
        <v>39</v>
      </c>
      <c r="E48" s="468">
        <v>1721066</v>
      </c>
      <c r="F48" s="468">
        <v>217808</v>
      </c>
      <c r="G48" s="468">
        <v>1938874</v>
      </c>
      <c r="H48" s="468">
        <v>27166</v>
      </c>
      <c r="I48" s="468">
        <v>0</v>
      </c>
      <c r="J48" s="468">
        <v>27166</v>
      </c>
      <c r="K48" s="468">
        <v>0</v>
      </c>
      <c r="L48" s="468">
        <v>0</v>
      </c>
      <c r="M48" s="468">
        <v>0</v>
      </c>
      <c r="N48" s="468">
        <v>44373</v>
      </c>
      <c r="O48" s="471">
        <v>2010413</v>
      </c>
    </row>
    <row r="49" spans="2:15" ht="14.4" x14ac:dyDescent="0.3">
      <c r="B49" s="284" t="s">
        <v>93</v>
      </c>
      <c r="C49" s="416" t="str">
        <f>VLOOKUP(B49,Sheet2!$A$3:$B$83,2,FALSE)</f>
        <v>High Point</v>
      </c>
      <c r="D49" s="189" t="s">
        <v>39</v>
      </c>
      <c r="E49" s="468">
        <v>4365303</v>
      </c>
      <c r="F49" s="468">
        <v>359960</v>
      </c>
      <c r="G49" s="468">
        <v>4725263</v>
      </c>
      <c r="H49" s="468">
        <v>84777</v>
      </c>
      <c r="I49" s="468">
        <v>0</v>
      </c>
      <c r="J49" s="468">
        <v>84777</v>
      </c>
      <c r="K49" s="468">
        <v>7992</v>
      </c>
      <c r="L49" s="468">
        <v>0</v>
      </c>
      <c r="M49" s="468">
        <v>7992</v>
      </c>
      <c r="N49" s="468">
        <v>0</v>
      </c>
      <c r="O49" s="471">
        <v>4818032</v>
      </c>
    </row>
    <row r="50" spans="2:15" ht="14.4" x14ac:dyDescent="0.3">
      <c r="B50" s="284" t="s">
        <v>95</v>
      </c>
      <c r="C50" s="416" t="str">
        <f>VLOOKUP(B50,Sheet2!$A$3:$B$83,2,FALSE)</f>
        <v>Clayton</v>
      </c>
      <c r="D50" s="189" t="s">
        <v>39</v>
      </c>
      <c r="E50" s="468">
        <v>559922</v>
      </c>
      <c r="F50" s="468">
        <v>0</v>
      </c>
      <c r="G50" s="468">
        <v>559922</v>
      </c>
      <c r="H50" s="468">
        <v>12468</v>
      </c>
      <c r="I50" s="468">
        <v>0</v>
      </c>
      <c r="J50" s="468">
        <v>12468</v>
      </c>
      <c r="K50" s="468">
        <v>0</v>
      </c>
      <c r="L50" s="468">
        <v>0</v>
      </c>
      <c r="M50" s="468">
        <v>0</v>
      </c>
      <c r="N50" s="468">
        <v>33557</v>
      </c>
      <c r="O50" s="471">
        <v>605947</v>
      </c>
    </row>
    <row r="51" spans="2:15" ht="14.4" x14ac:dyDescent="0.3">
      <c r="B51" s="284" t="s">
        <v>97</v>
      </c>
      <c r="C51" s="416" t="str">
        <f>VLOOKUP(B51,Sheet2!$A$3:$B$83,2,FALSE)</f>
        <v>Iredell</v>
      </c>
      <c r="D51" s="189" t="s">
        <v>6</v>
      </c>
      <c r="E51" s="468">
        <v>0</v>
      </c>
      <c r="F51" s="468">
        <v>2101734</v>
      </c>
      <c r="G51" s="468">
        <v>2101734</v>
      </c>
      <c r="H51" s="468">
        <v>153559</v>
      </c>
      <c r="I51" s="468">
        <v>0</v>
      </c>
      <c r="J51" s="468">
        <v>153559</v>
      </c>
      <c r="K51" s="468">
        <v>87379.89</v>
      </c>
      <c r="L51" s="468">
        <v>0</v>
      </c>
      <c r="M51" s="468">
        <v>87379.89</v>
      </c>
      <c r="N51" s="468">
        <v>0</v>
      </c>
      <c r="O51" s="471">
        <v>2342672.89</v>
      </c>
    </row>
    <row r="52" spans="2:15" ht="14.4" x14ac:dyDescent="0.3">
      <c r="B52" s="284" t="s">
        <v>99</v>
      </c>
      <c r="C52" s="416" t="str">
        <f>VLOOKUP(B52,Sheet2!$A$3:$B$83,2,FALSE)</f>
        <v>Kings Mountain</v>
      </c>
      <c r="D52" s="189" t="s">
        <v>39</v>
      </c>
      <c r="E52" s="468">
        <v>720460</v>
      </c>
      <c r="F52" s="468">
        <v>75000</v>
      </c>
      <c r="G52" s="468">
        <v>795460</v>
      </c>
      <c r="H52" s="468">
        <v>9893</v>
      </c>
      <c r="I52" s="468">
        <v>0</v>
      </c>
      <c r="J52" s="468">
        <v>9893</v>
      </c>
      <c r="K52" s="468">
        <v>34874.04</v>
      </c>
      <c r="L52" s="468">
        <v>0</v>
      </c>
      <c r="M52" s="468">
        <v>34874.04</v>
      </c>
      <c r="N52" s="468">
        <v>0</v>
      </c>
      <c r="O52" s="471">
        <v>840227.04</v>
      </c>
    </row>
    <row r="53" spans="2:15" ht="14.4" x14ac:dyDescent="0.3">
      <c r="B53" s="284" t="s">
        <v>101</v>
      </c>
      <c r="C53" s="416" t="str">
        <f>VLOOKUP(B53,Sheet2!$A$3:$B$83,2,FALSE)</f>
        <v>Lee</v>
      </c>
      <c r="D53" s="189" t="s">
        <v>6</v>
      </c>
      <c r="E53" s="468">
        <v>0</v>
      </c>
      <c r="F53" s="468">
        <v>460203</v>
      </c>
      <c r="G53" s="468">
        <v>460203</v>
      </c>
      <c r="H53" s="468">
        <v>114800</v>
      </c>
      <c r="I53" s="468">
        <v>0</v>
      </c>
      <c r="J53" s="468">
        <v>114800</v>
      </c>
      <c r="K53" s="468">
        <v>0</v>
      </c>
      <c r="L53" s="468">
        <v>0</v>
      </c>
      <c r="M53" s="468">
        <v>0</v>
      </c>
      <c r="N53" s="468">
        <v>18073</v>
      </c>
      <c r="O53" s="471">
        <v>593076</v>
      </c>
    </row>
    <row r="54" spans="2:15" ht="14.4" x14ac:dyDescent="0.3">
      <c r="B54" s="284" t="s">
        <v>103</v>
      </c>
      <c r="C54" s="416" t="str">
        <f>VLOOKUP(B54,Sheet2!$A$3:$B$83,2,FALSE)</f>
        <v>Lincoln</v>
      </c>
      <c r="D54" s="189" t="s">
        <v>6</v>
      </c>
      <c r="E54" s="468">
        <v>0</v>
      </c>
      <c r="F54" s="468">
        <v>1288296</v>
      </c>
      <c r="G54" s="468">
        <v>1288296</v>
      </c>
      <c r="H54" s="468">
        <v>121616</v>
      </c>
      <c r="I54" s="468">
        <v>0</v>
      </c>
      <c r="J54" s="468">
        <v>121616</v>
      </c>
      <c r="K54" s="468">
        <v>57822.06</v>
      </c>
      <c r="L54" s="468">
        <v>0</v>
      </c>
      <c r="M54" s="468">
        <v>57822.06</v>
      </c>
      <c r="N54" s="468">
        <v>3301</v>
      </c>
      <c r="O54" s="471">
        <v>1471035.06</v>
      </c>
    </row>
    <row r="55" spans="2:15" ht="14.4" x14ac:dyDescent="0.3">
      <c r="B55" s="284" t="s">
        <v>105</v>
      </c>
      <c r="C55" s="416" t="str">
        <f>VLOOKUP(B55,Sheet2!$A$3:$B$83,2,FALSE)</f>
        <v>Madison</v>
      </c>
      <c r="D55" s="189" t="s">
        <v>6</v>
      </c>
      <c r="E55" s="468">
        <v>6000</v>
      </c>
      <c r="F55" s="468">
        <v>420106</v>
      </c>
      <c r="G55" s="468">
        <v>426106</v>
      </c>
      <c r="H55" s="468">
        <v>84472</v>
      </c>
      <c r="I55" s="468">
        <v>0</v>
      </c>
      <c r="J55" s="468">
        <v>84472</v>
      </c>
      <c r="K55" s="468">
        <v>12910.59</v>
      </c>
      <c r="L55" s="468">
        <v>6822</v>
      </c>
      <c r="M55" s="468">
        <v>19732.59</v>
      </c>
      <c r="N55" s="468">
        <v>18851</v>
      </c>
      <c r="O55" s="471">
        <v>549161.59</v>
      </c>
    </row>
    <row r="56" spans="2:15" ht="14.4" x14ac:dyDescent="0.3">
      <c r="B56" s="284" t="s">
        <v>107</v>
      </c>
      <c r="C56" s="416" t="str">
        <f>VLOOKUP(B56,Sheet2!$A$3:$B$83,2,FALSE)</f>
        <v>McDowell</v>
      </c>
      <c r="D56" s="189" t="s">
        <v>6</v>
      </c>
      <c r="E56" s="468">
        <v>0</v>
      </c>
      <c r="F56" s="468">
        <v>641645</v>
      </c>
      <c r="G56" s="468">
        <v>641645</v>
      </c>
      <c r="H56" s="468">
        <v>109512</v>
      </c>
      <c r="I56" s="468">
        <v>0</v>
      </c>
      <c r="J56" s="468">
        <v>109512</v>
      </c>
      <c r="K56" s="468">
        <v>0</v>
      </c>
      <c r="L56" s="468">
        <v>0</v>
      </c>
      <c r="M56" s="468">
        <v>0</v>
      </c>
      <c r="N56" s="468">
        <v>32973</v>
      </c>
      <c r="O56" s="471">
        <v>784130</v>
      </c>
    </row>
    <row r="57" spans="2:15" ht="14.4" x14ac:dyDescent="0.3">
      <c r="B57" s="284" t="s">
        <v>109</v>
      </c>
      <c r="C57" s="416" t="str">
        <f>VLOOKUP(B57,Sheet2!$A$3:$B$83,2,FALSE)</f>
        <v>Mooresville</v>
      </c>
      <c r="D57" s="189" t="s">
        <v>39</v>
      </c>
      <c r="E57" s="468">
        <v>1399794</v>
      </c>
      <c r="F57" s="468">
        <v>1307393</v>
      </c>
      <c r="G57" s="468">
        <v>2707187</v>
      </c>
      <c r="H57" s="468">
        <v>25529</v>
      </c>
      <c r="I57" s="468">
        <v>70000</v>
      </c>
      <c r="J57" s="468">
        <v>95529</v>
      </c>
      <c r="K57" s="468">
        <v>0</v>
      </c>
      <c r="L57" s="468">
        <v>0</v>
      </c>
      <c r="M57" s="468">
        <v>0</v>
      </c>
      <c r="N57" s="468">
        <v>128715</v>
      </c>
      <c r="O57" s="471">
        <v>2931431</v>
      </c>
    </row>
    <row r="58" spans="2:15" ht="14.4" x14ac:dyDescent="0.3">
      <c r="B58" s="284" t="s">
        <v>111</v>
      </c>
      <c r="C58" s="416" t="str">
        <f>VLOOKUP(B58,Sheet2!$A$3:$B$83,2,FALSE)</f>
        <v>Nantahala</v>
      </c>
      <c r="D58" s="189" t="s">
        <v>9</v>
      </c>
      <c r="E58" s="468">
        <v>377591</v>
      </c>
      <c r="F58" s="468">
        <v>374673</v>
      </c>
      <c r="G58" s="468">
        <v>752264</v>
      </c>
      <c r="H58" s="468">
        <v>307370</v>
      </c>
      <c r="I58" s="468">
        <v>0</v>
      </c>
      <c r="J58" s="468">
        <v>307370</v>
      </c>
      <c r="K58" s="468">
        <v>869.32</v>
      </c>
      <c r="L58" s="468">
        <v>0</v>
      </c>
      <c r="M58" s="468">
        <v>869.32</v>
      </c>
      <c r="N58" s="468">
        <v>47468</v>
      </c>
      <c r="O58" s="471">
        <v>1107971.32</v>
      </c>
    </row>
    <row r="59" spans="2:15" ht="14.4" x14ac:dyDescent="0.3">
      <c r="B59" s="284" t="s">
        <v>113</v>
      </c>
      <c r="C59" s="416" t="str">
        <f>VLOOKUP(B59,Sheet2!$A$3:$B$83,2,FALSE)</f>
        <v>Neuse</v>
      </c>
      <c r="D59" s="189" t="s">
        <v>9</v>
      </c>
      <c r="E59" s="468">
        <v>200500</v>
      </c>
      <c r="F59" s="468">
        <v>969220</v>
      </c>
      <c r="G59" s="468">
        <v>1169720</v>
      </c>
      <c r="H59" s="468">
        <v>344290</v>
      </c>
      <c r="I59" s="468">
        <v>0</v>
      </c>
      <c r="J59" s="468">
        <v>344290</v>
      </c>
      <c r="K59" s="468">
        <v>90300</v>
      </c>
      <c r="L59" s="468">
        <v>0</v>
      </c>
      <c r="M59" s="468">
        <v>90300</v>
      </c>
      <c r="N59" s="468">
        <v>769782</v>
      </c>
      <c r="O59" s="471">
        <v>2374092</v>
      </c>
    </row>
    <row r="60" spans="2:15" ht="14.4" x14ac:dyDescent="0.3">
      <c r="B60" s="284" t="s">
        <v>115</v>
      </c>
      <c r="C60" s="416" t="str">
        <f>VLOOKUP(B60,Sheet2!$A$3:$B$83,2,FALSE)</f>
        <v>New Hanover</v>
      </c>
      <c r="D60" s="189" t="s">
        <v>6</v>
      </c>
      <c r="E60" s="468">
        <v>0</v>
      </c>
      <c r="F60" s="468">
        <v>4070200</v>
      </c>
      <c r="G60" s="468">
        <v>4070200</v>
      </c>
      <c r="H60" s="468">
        <v>200612</v>
      </c>
      <c r="I60" s="468">
        <v>45920</v>
      </c>
      <c r="J60" s="468">
        <v>246532</v>
      </c>
      <c r="K60" s="468">
        <v>30000</v>
      </c>
      <c r="L60" s="468">
        <v>0</v>
      </c>
      <c r="M60" s="468">
        <v>30000</v>
      </c>
      <c r="N60" s="468">
        <v>122000</v>
      </c>
      <c r="O60" s="471">
        <v>4468732</v>
      </c>
    </row>
    <row r="61" spans="2:15" ht="14.4" x14ac:dyDescent="0.3">
      <c r="B61" s="284" t="s">
        <v>117</v>
      </c>
      <c r="C61" s="416" t="str">
        <f>VLOOKUP(B61,Sheet2!$A$3:$B$83,2,FALSE)</f>
        <v>Northwestern</v>
      </c>
      <c r="D61" s="189" t="s">
        <v>9</v>
      </c>
      <c r="E61" s="468">
        <v>307355</v>
      </c>
      <c r="F61" s="468">
        <v>1647082</v>
      </c>
      <c r="G61" s="468">
        <v>1954437</v>
      </c>
      <c r="H61" s="468">
        <v>474872</v>
      </c>
      <c r="I61" s="468">
        <v>0</v>
      </c>
      <c r="J61" s="468">
        <v>474872</v>
      </c>
      <c r="K61" s="468">
        <v>0</v>
      </c>
      <c r="L61" s="468">
        <v>0</v>
      </c>
      <c r="M61" s="468">
        <v>0</v>
      </c>
      <c r="N61" s="468">
        <v>95530</v>
      </c>
      <c r="O61" s="471">
        <v>2524839</v>
      </c>
    </row>
    <row r="62" spans="2:15" ht="14.4" x14ac:dyDescent="0.3">
      <c r="B62" s="284" t="s">
        <v>119</v>
      </c>
      <c r="C62" s="416" t="str">
        <f>VLOOKUP(B62,Sheet2!$A$3:$B$83,2,FALSE)</f>
        <v>Onslow</v>
      </c>
      <c r="D62" s="189" t="s">
        <v>6</v>
      </c>
      <c r="E62" s="468">
        <v>0</v>
      </c>
      <c r="F62" s="468">
        <v>1806169</v>
      </c>
      <c r="G62" s="468">
        <v>1806169</v>
      </c>
      <c r="H62" s="468">
        <v>225612</v>
      </c>
      <c r="I62" s="468">
        <v>0</v>
      </c>
      <c r="J62" s="468">
        <v>225612</v>
      </c>
      <c r="K62" s="468">
        <v>1411.25</v>
      </c>
      <c r="L62" s="468">
        <v>0</v>
      </c>
      <c r="M62" s="468">
        <v>1411.25</v>
      </c>
      <c r="N62" s="468">
        <v>165568</v>
      </c>
      <c r="O62" s="471">
        <v>2198760.25</v>
      </c>
    </row>
    <row r="63" spans="2:15" ht="14.4" x14ac:dyDescent="0.3">
      <c r="B63" s="284" t="s">
        <v>121</v>
      </c>
      <c r="C63" s="416" t="str">
        <f>VLOOKUP(B63,Sheet2!$A$3:$B$83,2,FALSE)</f>
        <v>Orange</v>
      </c>
      <c r="D63" s="189" t="s">
        <v>6</v>
      </c>
      <c r="E63" s="468">
        <v>4000</v>
      </c>
      <c r="F63" s="468">
        <v>2214496</v>
      </c>
      <c r="G63" s="468">
        <v>2218496</v>
      </c>
      <c r="H63" s="468">
        <v>107382</v>
      </c>
      <c r="I63" s="468">
        <v>62393</v>
      </c>
      <c r="J63" s="468">
        <v>169775</v>
      </c>
      <c r="K63" s="468">
        <v>1663.8</v>
      </c>
      <c r="L63" s="468">
        <v>0</v>
      </c>
      <c r="M63" s="468">
        <v>1663.8</v>
      </c>
      <c r="N63" s="468">
        <v>41384</v>
      </c>
      <c r="O63" s="471">
        <v>2431318.7999999998</v>
      </c>
    </row>
    <row r="64" spans="2:15" ht="14.4" x14ac:dyDescent="0.3">
      <c r="B64" s="284" t="s">
        <v>124</v>
      </c>
      <c r="C64" s="416" t="str">
        <f>VLOOKUP(B64,Sheet2!$A$3:$B$83,2,FALSE)</f>
        <v>Pender</v>
      </c>
      <c r="D64" s="189" t="s">
        <v>6</v>
      </c>
      <c r="E64" s="468">
        <v>0</v>
      </c>
      <c r="F64" s="468">
        <v>722591</v>
      </c>
      <c r="G64" s="468">
        <v>722591</v>
      </c>
      <c r="H64" s="468">
        <v>111173</v>
      </c>
      <c r="I64" s="468">
        <v>0</v>
      </c>
      <c r="J64" s="468">
        <v>111173</v>
      </c>
      <c r="K64" s="468">
        <v>0</v>
      </c>
      <c r="L64" s="468">
        <v>0</v>
      </c>
      <c r="M64" s="468">
        <v>0</v>
      </c>
      <c r="N64" s="468">
        <v>0</v>
      </c>
      <c r="O64" s="471">
        <v>833764</v>
      </c>
    </row>
    <row r="65" spans="2:15" ht="14.4" x14ac:dyDescent="0.3">
      <c r="B65" s="284" t="s">
        <v>126</v>
      </c>
      <c r="C65" s="416" t="str">
        <f>VLOOKUP(B65,Sheet2!$A$3:$B$83,2,FALSE)</f>
        <v>Vance (Perry)</v>
      </c>
      <c r="D65" s="189" t="s">
        <v>6</v>
      </c>
      <c r="E65" s="468">
        <v>187400</v>
      </c>
      <c r="F65" s="468">
        <v>582200</v>
      </c>
      <c r="G65" s="468">
        <v>769600</v>
      </c>
      <c r="H65" s="468">
        <v>104484</v>
      </c>
      <c r="I65" s="468">
        <v>0</v>
      </c>
      <c r="J65" s="468">
        <v>104484</v>
      </c>
      <c r="K65" s="468">
        <v>23088.68</v>
      </c>
      <c r="L65" s="468">
        <v>0</v>
      </c>
      <c r="M65" s="468">
        <v>23088.68</v>
      </c>
      <c r="N65" s="468">
        <v>43427</v>
      </c>
      <c r="O65" s="471">
        <v>940599.68</v>
      </c>
    </row>
    <row r="66" spans="2:15" ht="14.4" x14ac:dyDescent="0.3">
      <c r="B66" s="284" t="s">
        <v>129</v>
      </c>
      <c r="C66" s="416" t="str">
        <f>VLOOKUP(B66,Sheet2!$A$3:$B$83,2,FALSE)</f>
        <v>Person</v>
      </c>
      <c r="D66" s="189" t="s">
        <v>6</v>
      </c>
      <c r="E66" s="468">
        <v>0</v>
      </c>
      <c r="F66" s="468">
        <v>454262</v>
      </c>
      <c r="G66" s="468">
        <v>454262</v>
      </c>
      <c r="H66" s="468">
        <v>99542</v>
      </c>
      <c r="I66" s="468">
        <v>0</v>
      </c>
      <c r="J66" s="468">
        <v>99542</v>
      </c>
      <c r="K66" s="468">
        <v>20785.95</v>
      </c>
      <c r="L66" s="468">
        <v>0</v>
      </c>
      <c r="M66" s="468">
        <v>20785.95</v>
      </c>
      <c r="N66" s="468">
        <v>0</v>
      </c>
      <c r="O66" s="471">
        <v>574589.94999999995</v>
      </c>
    </row>
    <row r="67" spans="2:15" ht="14.4" x14ac:dyDescent="0.3">
      <c r="B67" s="284" t="s">
        <v>131</v>
      </c>
      <c r="C67" s="416" t="str">
        <f>VLOOKUP(B67,Sheet2!$A$3:$B$83,2,FALSE)</f>
        <v>Pettigrew</v>
      </c>
      <c r="D67" s="189" t="s">
        <v>9</v>
      </c>
      <c r="E67" s="468">
        <v>0</v>
      </c>
      <c r="F67" s="468">
        <v>681995</v>
      </c>
      <c r="G67" s="468">
        <v>681995</v>
      </c>
      <c r="H67" s="468">
        <v>366471</v>
      </c>
      <c r="I67" s="468">
        <v>0</v>
      </c>
      <c r="J67" s="468">
        <v>366471</v>
      </c>
      <c r="K67" s="468">
        <v>39665.5</v>
      </c>
      <c r="L67" s="468">
        <v>0</v>
      </c>
      <c r="M67" s="468">
        <v>39665.5</v>
      </c>
      <c r="N67" s="468">
        <v>64463</v>
      </c>
      <c r="O67" s="471">
        <v>1152594.5</v>
      </c>
    </row>
    <row r="68" spans="2:15" ht="14.4" x14ac:dyDescent="0.3">
      <c r="B68" s="284" t="s">
        <v>133</v>
      </c>
      <c r="C68" s="416" t="str">
        <f>VLOOKUP(B68,Sheet2!$A$3:$B$83,2,FALSE)</f>
        <v>Polk</v>
      </c>
      <c r="D68" s="189" t="s">
        <v>6</v>
      </c>
      <c r="E68" s="468">
        <v>0</v>
      </c>
      <c r="F68" s="468">
        <v>496718</v>
      </c>
      <c r="G68" s="468">
        <v>496718</v>
      </c>
      <c r="H68" s="468">
        <v>79627</v>
      </c>
      <c r="I68" s="468">
        <v>0</v>
      </c>
      <c r="J68" s="468">
        <v>79627</v>
      </c>
      <c r="K68" s="468">
        <v>17109.18</v>
      </c>
      <c r="L68" s="468">
        <v>0</v>
      </c>
      <c r="M68" s="468">
        <v>17109.18</v>
      </c>
      <c r="N68" s="468">
        <v>16439</v>
      </c>
      <c r="O68" s="471">
        <v>609893.18000000005</v>
      </c>
    </row>
    <row r="69" spans="2:15" ht="14.4" x14ac:dyDescent="0.3">
      <c r="B69" s="284" t="s">
        <v>135</v>
      </c>
      <c r="C69" s="416" t="str">
        <f>VLOOKUP(B69,Sheet2!$A$3:$B$83,2,FALSE)</f>
        <v>Johnston</v>
      </c>
      <c r="D69" s="189" t="s">
        <v>6</v>
      </c>
      <c r="E69" s="468">
        <v>700961</v>
      </c>
      <c r="F69" s="468">
        <v>456000</v>
      </c>
      <c r="G69" s="468">
        <v>1156961</v>
      </c>
      <c r="H69" s="468">
        <v>199803</v>
      </c>
      <c r="I69" s="468">
        <v>0</v>
      </c>
      <c r="J69" s="468">
        <v>199803</v>
      </c>
      <c r="K69" s="468">
        <v>1182.9000000000001</v>
      </c>
      <c r="L69" s="468">
        <v>0</v>
      </c>
      <c r="M69" s="468">
        <v>1182.9000000000001</v>
      </c>
      <c r="N69" s="468">
        <v>85663</v>
      </c>
      <c r="O69" s="471">
        <v>1443609.9</v>
      </c>
    </row>
    <row r="70" spans="2:15" ht="14.4" x14ac:dyDescent="0.3">
      <c r="B70" s="284" t="s">
        <v>137</v>
      </c>
      <c r="C70" s="416" t="str">
        <f>VLOOKUP(B70,Sheet2!$A$3:$B$83,2,FALSE)</f>
        <v>Randolph</v>
      </c>
      <c r="D70" s="189" t="s">
        <v>6</v>
      </c>
      <c r="E70" s="468">
        <v>688364</v>
      </c>
      <c r="F70" s="468">
        <v>2089606</v>
      </c>
      <c r="G70" s="468">
        <v>2777970</v>
      </c>
      <c r="H70" s="468">
        <v>188040</v>
      </c>
      <c r="I70" s="468">
        <v>0</v>
      </c>
      <c r="J70" s="468">
        <v>188040</v>
      </c>
      <c r="K70" s="468">
        <v>0</v>
      </c>
      <c r="L70" s="468">
        <v>0</v>
      </c>
      <c r="M70" s="468">
        <v>0</v>
      </c>
      <c r="N70" s="468">
        <v>151454</v>
      </c>
      <c r="O70" s="471">
        <v>3117464</v>
      </c>
    </row>
    <row r="71" spans="2:15" ht="14.4" x14ac:dyDescent="0.3">
      <c r="B71" s="284" t="s">
        <v>139</v>
      </c>
      <c r="C71" s="416" t="str">
        <f>VLOOKUP(B71,Sheet2!$A$3:$B$83,2,FALSE)</f>
        <v>Roanoke Rapids</v>
      </c>
      <c r="D71" s="189" t="s">
        <v>39</v>
      </c>
      <c r="E71" s="468">
        <v>296028</v>
      </c>
      <c r="F71" s="468">
        <v>0</v>
      </c>
      <c r="G71" s="468">
        <v>296028</v>
      </c>
      <c r="H71" s="468">
        <v>13576</v>
      </c>
      <c r="I71" s="468">
        <v>4257</v>
      </c>
      <c r="J71" s="468">
        <v>17833</v>
      </c>
      <c r="K71" s="468">
        <v>0</v>
      </c>
      <c r="L71" s="468">
        <v>0</v>
      </c>
      <c r="M71" s="468">
        <v>0</v>
      </c>
      <c r="N71" s="468">
        <v>1848</v>
      </c>
      <c r="O71" s="471">
        <v>315709</v>
      </c>
    </row>
    <row r="72" spans="2:15" ht="14.4" x14ac:dyDescent="0.3">
      <c r="B72" s="284" t="s">
        <v>141</v>
      </c>
      <c r="C72" s="416" t="str">
        <f>VLOOKUP(B72,Sheet2!$A$3:$B$83,2,FALSE)</f>
        <v>Robeson</v>
      </c>
      <c r="D72" s="189" t="s">
        <v>6</v>
      </c>
      <c r="E72" s="468">
        <v>345930</v>
      </c>
      <c r="F72" s="468">
        <v>580000</v>
      </c>
      <c r="G72" s="468">
        <v>925930</v>
      </c>
      <c r="H72" s="468">
        <v>219412</v>
      </c>
      <c r="I72" s="468">
        <v>0</v>
      </c>
      <c r="J72" s="468">
        <v>219412</v>
      </c>
      <c r="K72" s="468">
        <v>2200</v>
      </c>
      <c r="L72" s="468">
        <v>0</v>
      </c>
      <c r="M72" s="468">
        <v>2200</v>
      </c>
      <c r="N72" s="468">
        <v>85313</v>
      </c>
      <c r="O72" s="471">
        <v>1232855</v>
      </c>
    </row>
    <row r="73" spans="2:15" ht="14.4" x14ac:dyDescent="0.3">
      <c r="B73" s="284" t="s">
        <v>143</v>
      </c>
      <c r="C73" s="416" t="str">
        <f>VLOOKUP(B73,Sheet2!$A$3:$B$83,2,FALSE)</f>
        <v>Rockingham</v>
      </c>
      <c r="D73" s="189" t="s">
        <v>6</v>
      </c>
      <c r="E73" s="468">
        <v>2600</v>
      </c>
      <c r="F73" s="468">
        <v>1567098</v>
      </c>
      <c r="G73" s="468">
        <v>1569698</v>
      </c>
      <c r="H73" s="468">
        <v>145615</v>
      </c>
      <c r="I73" s="468">
        <v>0</v>
      </c>
      <c r="J73" s="468">
        <v>145615</v>
      </c>
      <c r="K73" s="468">
        <v>0</v>
      </c>
      <c r="L73" s="468">
        <v>0</v>
      </c>
      <c r="M73" s="468">
        <v>0</v>
      </c>
      <c r="N73" s="468">
        <v>130775</v>
      </c>
      <c r="O73" s="471">
        <v>1846088</v>
      </c>
    </row>
    <row r="74" spans="2:15" ht="14.4" x14ac:dyDescent="0.3">
      <c r="B74" s="284" t="s">
        <v>145</v>
      </c>
      <c r="C74" s="416" t="str">
        <f>VLOOKUP(B74,Sheet2!$A$3:$B$83,2,FALSE)</f>
        <v>Rowan</v>
      </c>
      <c r="D74" s="189" t="s">
        <v>6</v>
      </c>
      <c r="E74" s="468">
        <v>0</v>
      </c>
      <c r="F74" s="468">
        <v>3445955</v>
      </c>
      <c r="G74" s="468">
        <v>3445955</v>
      </c>
      <c r="H74" s="468">
        <v>181306</v>
      </c>
      <c r="I74" s="468">
        <v>0</v>
      </c>
      <c r="J74" s="468">
        <v>181306</v>
      </c>
      <c r="K74" s="468">
        <v>44865</v>
      </c>
      <c r="L74" s="468">
        <v>0</v>
      </c>
      <c r="M74" s="468">
        <v>44865</v>
      </c>
      <c r="N74" s="468">
        <v>151007</v>
      </c>
      <c r="O74" s="471">
        <v>3823133</v>
      </c>
    </row>
    <row r="75" spans="2:15" ht="14.4" x14ac:dyDescent="0.3">
      <c r="B75" s="284" t="s">
        <v>147</v>
      </c>
      <c r="C75" s="416" t="str">
        <f>VLOOKUP(B75,Sheet2!$A$3:$B$83,2,FALSE)</f>
        <v>Rutherford</v>
      </c>
      <c r="D75" s="189" t="s">
        <v>6</v>
      </c>
      <c r="E75" s="468">
        <v>0</v>
      </c>
      <c r="F75" s="468">
        <v>478668</v>
      </c>
      <c r="G75" s="468">
        <v>478668</v>
      </c>
      <c r="H75" s="468">
        <v>128535</v>
      </c>
      <c r="I75" s="468">
        <v>0</v>
      </c>
      <c r="J75" s="468">
        <v>128535</v>
      </c>
      <c r="K75" s="468">
        <v>0</v>
      </c>
      <c r="L75" s="468">
        <v>0</v>
      </c>
      <c r="M75" s="468">
        <v>0</v>
      </c>
      <c r="N75" s="468">
        <v>27369</v>
      </c>
      <c r="O75" s="471">
        <v>634572</v>
      </c>
    </row>
    <row r="76" spans="2:15" ht="14.4" x14ac:dyDescent="0.3">
      <c r="B76" s="284" t="s">
        <v>149</v>
      </c>
      <c r="C76" s="416" t="str">
        <f>VLOOKUP(B76,Sheet2!$A$3:$B$83,2,FALSE)</f>
        <v>Sampson</v>
      </c>
      <c r="D76" s="189" t="s">
        <v>6</v>
      </c>
      <c r="E76" s="468">
        <v>4000</v>
      </c>
      <c r="F76" s="468">
        <v>650063</v>
      </c>
      <c r="G76" s="468">
        <v>654063</v>
      </c>
      <c r="H76" s="468">
        <v>118154</v>
      </c>
      <c r="I76" s="468">
        <v>0</v>
      </c>
      <c r="J76" s="468">
        <v>118154</v>
      </c>
      <c r="K76" s="468">
        <v>49964</v>
      </c>
      <c r="L76" s="468">
        <v>0</v>
      </c>
      <c r="M76" s="468">
        <v>49964</v>
      </c>
      <c r="N76" s="468">
        <v>37620</v>
      </c>
      <c r="O76" s="471">
        <v>859801</v>
      </c>
    </row>
    <row r="77" spans="2:15" ht="14.4" x14ac:dyDescent="0.3">
      <c r="B77" s="284" t="s">
        <v>152</v>
      </c>
      <c r="C77" s="416" t="str">
        <f>VLOOKUP(B77,Sheet2!$A$3:$B$83,2,FALSE)</f>
        <v>Sandhill</v>
      </c>
      <c r="D77" s="189" t="s">
        <v>9</v>
      </c>
      <c r="E77" s="468">
        <v>47876</v>
      </c>
      <c r="F77" s="468">
        <v>2031759</v>
      </c>
      <c r="G77" s="468">
        <v>2079635</v>
      </c>
      <c r="H77" s="468">
        <v>568781</v>
      </c>
      <c r="I77" s="468">
        <v>0</v>
      </c>
      <c r="J77" s="468">
        <v>568781</v>
      </c>
      <c r="K77" s="468">
        <v>11169.61</v>
      </c>
      <c r="L77" s="468">
        <v>56880</v>
      </c>
      <c r="M77" s="468">
        <v>68049.61</v>
      </c>
      <c r="N77" s="468">
        <v>169602</v>
      </c>
      <c r="O77" s="471">
        <v>2886067.61</v>
      </c>
    </row>
    <row r="78" spans="2:15" ht="14.4" x14ac:dyDescent="0.3">
      <c r="B78" s="284" t="s">
        <v>154</v>
      </c>
      <c r="C78" s="416" t="str">
        <f>VLOOKUP(B78,Sheet2!$A$3:$B$83,2,FALSE)</f>
        <v>Scotland</v>
      </c>
      <c r="D78" s="189" t="s">
        <v>6</v>
      </c>
      <c r="E78" s="468">
        <v>0</v>
      </c>
      <c r="F78" s="468">
        <v>372629</v>
      </c>
      <c r="G78" s="468">
        <v>372629</v>
      </c>
      <c r="H78" s="468">
        <v>106386</v>
      </c>
      <c r="I78" s="468">
        <v>0</v>
      </c>
      <c r="J78" s="468">
        <v>106386</v>
      </c>
      <c r="K78" s="468">
        <v>0</v>
      </c>
      <c r="L78" s="468">
        <v>0</v>
      </c>
      <c r="M78" s="468">
        <v>0</v>
      </c>
      <c r="N78" s="468">
        <v>8779</v>
      </c>
      <c r="O78" s="471">
        <v>487794</v>
      </c>
    </row>
    <row r="79" spans="2:15" ht="14.4" x14ac:dyDescent="0.3">
      <c r="B79" s="284" t="s">
        <v>156</v>
      </c>
      <c r="C79" s="416" t="str">
        <f>VLOOKUP(B79,Sheet2!$A$3:$B$83,2,FALSE)</f>
        <v>Pitt (Sheppard)</v>
      </c>
      <c r="D79" s="189" t="s">
        <v>6</v>
      </c>
      <c r="E79" s="468">
        <v>1419377</v>
      </c>
      <c r="F79" s="468">
        <v>604718</v>
      </c>
      <c r="G79" s="468">
        <v>2024095</v>
      </c>
      <c r="H79" s="468">
        <v>197263</v>
      </c>
      <c r="I79" s="468">
        <v>0</v>
      </c>
      <c r="J79" s="468">
        <v>197263</v>
      </c>
      <c r="K79" s="468">
        <v>0</v>
      </c>
      <c r="L79" s="468">
        <v>0</v>
      </c>
      <c r="M79" s="468">
        <v>0</v>
      </c>
      <c r="N79" s="468">
        <v>163179</v>
      </c>
      <c r="O79" s="471">
        <v>2384537</v>
      </c>
    </row>
    <row r="80" spans="2:15" ht="14.4" x14ac:dyDescent="0.3">
      <c r="B80" s="284" t="s">
        <v>158</v>
      </c>
      <c r="C80" s="416" t="str">
        <f>VLOOKUP(B80,Sheet2!$A$3:$B$83,2,FALSE)</f>
        <v>Southern Pines</v>
      </c>
      <c r="D80" s="189" t="s">
        <v>39</v>
      </c>
      <c r="E80" s="468">
        <v>835033</v>
      </c>
      <c r="F80" s="468">
        <v>0</v>
      </c>
      <c r="G80" s="468">
        <v>835033</v>
      </c>
      <c r="H80" s="468">
        <v>6627</v>
      </c>
      <c r="I80" s="468">
        <v>0</v>
      </c>
      <c r="J80" s="468">
        <v>6627</v>
      </c>
      <c r="K80" s="468">
        <v>9165.69</v>
      </c>
      <c r="L80" s="468">
        <v>0</v>
      </c>
      <c r="M80" s="468">
        <v>9165.69</v>
      </c>
      <c r="N80" s="468">
        <v>44334</v>
      </c>
      <c r="O80" s="471">
        <v>895159.69</v>
      </c>
    </row>
    <row r="81" spans="2:15" ht="14.4" x14ac:dyDescent="0.3">
      <c r="B81" s="284" t="s">
        <v>160</v>
      </c>
      <c r="C81" s="416" t="str">
        <f>VLOOKUP(B81,Sheet2!$A$3:$B$83,2,FALSE)</f>
        <v>Stanly</v>
      </c>
      <c r="D81" s="189" t="s">
        <v>6</v>
      </c>
      <c r="E81" s="468">
        <v>0</v>
      </c>
      <c r="F81" s="468">
        <v>1152175</v>
      </c>
      <c r="G81" s="468">
        <v>1152175</v>
      </c>
      <c r="H81" s="468">
        <v>118716</v>
      </c>
      <c r="I81" s="468">
        <v>0</v>
      </c>
      <c r="J81" s="468">
        <v>118716</v>
      </c>
      <c r="K81" s="468">
        <v>0</v>
      </c>
      <c r="L81" s="468">
        <v>0</v>
      </c>
      <c r="M81" s="468">
        <v>0</v>
      </c>
      <c r="N81" s="468">
        <v>20700</v>
      </c>
      <c r="O81" s="471">
        <v>1291591</v>
      </c>
    </row>
    <row r="82" spans="2:15" ht="14.4" x14ac:dyDescent="0.3">
      <c r="B82" s="284" t="s">
        <v>162</v>
      </c>
      <c r="C82" s="416" t="str">
        <f>VLOOKUP(B82,Sheet2!$A$3:$B$83,2,FALSE)</f>
        <v>Transylvania</v>
      </c>
      <c r="D82" s="189" t="s">
        <v>6</v>
      </c>
      <c r="E82" s="468">
        <v>0</v>
      </c>
      <c r="F82" s="468">
        <v>1288537</v>
      </c>
      <c r="G82" s="468">
        <v>1288537</v>
      </c>
      <c r="H82" s="468">
        <v>91231</v>
      </c>
      <c r="I82" s="468">
        <v>0</v>
      </c>
      <c r="J82" s="468">
        <v>91231</v>
      </c>
      <c r="K82" s="468">
        <v>0</v>
      </c>
      <c r="L82" s="468">
        <v>17616</v>
      </c>
      <c r="M82" s="468">
        <v>17616</v>
      </c>
      <c r="N82" s="468">
        <v>0</v>
      </c>
      <c r="O82" s="471">
        <v>1397384</v>
      </c>
    </row>
    <row r="83" spans="2:15" ht="14.4" x14ac:dyDescent="0.3">
      <c r="B83" s="284" t="s">
        <v>164</v>
      </c>
      <c r="C83" s="416" t="str">
        <f>VLOOKUP(B83,Sheet2!$A$3:$B$83,2,FALSE)</f>
        <v>Union</v>
      </c>
      <c r="D83" s="189" t="s">
        <v>6</v>
      </c>
      <c r="E83" s="468">
        <v>0</v>
      </c>
      <c r="F83" s="468">
        <v>4641734</v>
      </c>
      <c r="G83" s="468">
        <v>4641734</v>
      </c>
      <c r="H83" s="468">
        <v>201791</v>
      </c>
      <c r="I83" s="468">
        <v>0</v>
      </c>
      <c r="J83" s="468">
        <v>201791</v>
      </c>
      <c r="K83" s="468">
        <v>48962.65</v>
      </c>
      <c r="L83" s="468">
        <v>0</v>
      </c>
      <c r="M83" s="468">
        <v>48962.65</v>
      </c>
      <c r="N83" s="468">
        <v>207284</v>
      </c>
      <c r="O83" s="471">
        <v>5099771.6500000004</v>
      </c>
    </row>
    <row r="84" spans="2:15" ht="14.4" x14ac:dyDescent="0.3">
      <c r="B84" s="284" t="s">
        <v>166</v>
      </c>
      <c r="C84" s="416" t="str">
        <f>VLOOKUP(B84,Sheet2!$A$3:$B$83,2,FALSE)</f>
        <v>Wake</v>
      </c>
      <c r="D84" s="189" t="s">
        <v>6</v>
      </c>
      <c r="E84" s="468">
        <v>0</v>
      </c>
      <c r="F84" s="468">
        <v>24697102</v>
      </c>
      <c r="G84" s="468">
        <v>24697102</v>
      </c>
      <c r="H84" s="468">
        <v>606997</v>
      </c>
      <c r="I84" s="468">
        <v>0</v>
      </c>
      <c r="J84" s="468">
        <v>606997</v>
      </c>
      <c r="K84" s="468">
        <v>0</v>
      </c>
      <c r="L84" s="468">
        <v>0</v>
      </c>
      <c r="M84" s="468">
        <v>0</v>
      </c>
      <c r="N84" s="468">
        <v>0</v>
      </c>
      <c r="O84" s="471">
        <v>25304099</v>
      </c>
    </row>
    <row r="85" spans="2:15" ht="14.4" x14ac:dyDescent="0.3">
      <c r="B85" s="284" t="s">
        <v>168</v>
      </c>
      <c r="C85" s="416" t="str">
        <f>VLOOKUP(B85,Sheet2!$A$3:$B$83,2,FALSE)</f>
        <v>Warren</v>
      </c>
      <c r="D85" s="189" t="s">
        <v>6</v>
      </c>
      <c r="E85" s="468">
        <v>0</v>
      </c>
      <c r="F85" s="468">
        <v>411932</v>
      </c>
      <c r="G85" s="468">
        <v>411932</v>
      </c>
      <c r="H85" s="468">
        <v>84414</v>
      </c>
      <c r="I85" s="468">
        <v>0</v>
      </c>
      <c r="J85" s="468">
        <v>84414</v>
      </c>
      <c r="K85" s="468">
        <v>0</v>
      </c>
      <c r="L85" s="468">
        <v>0</v>
      </c>
      <c r="M85" s="468">
        <v>0</v>
      </c>
      <c r="N85" s="468">
        <v>6861</v>
      </c>
      <c r="O85" s="471">
        <v>503207</v>
      </c>
    </row>
    <row r="86" spans="2:15" ht="14.4" x14ac:dyDescent="0.3">
      <c r="B86" s="284" t="s">
        <v>170</v>
      </c>
      <c r="C86" s="416" t="str">
        <f>VLOOKUP(B86,Sheet2!$A$3:$B$83,2,FALSE)</f>
        <v>Wayne</v>
      </c>
      <c r="D86" s="189" t="s">
        <v>6</v>
      </c>
      <c r="E86" s="468">
        <v>0</v>
      </c>
      <c r="F86" s="468">
        <v>1878708</v>
      </c>
      <c r="G86" s="468">
        <v>1878708</v>
      </c>
      <c r="H86" s="468">
        <v>171806</v>
      </c>
      <c r="I86" s="468">
        <v>58430</v>
      </c>
      <c r="J86" s="468">
        <v>230236</v>
      </c>
      <c r="K86" s="468">
        <v>106705</v>
      </c>
      <c r="L86" s="468">
        <v>300</v>
      </c>
      <c r="M86" s="468">
        <v>107005</v>
      </c>
      <c r="N86" s="468">
        <v>0</v>
      </c>
      <c r="O86" s="471">
        <v>2215949</v>
      </c>
    </row>
    <row r="87" spans="2:15" ht="15" thickBot="1" x14ac:dyDescent="0.35">
      <c r="B87" s="286" t="s">
        <v>172</v>
      </c>
      <c r="C87" s="430" t="str">
        <f>VLOOKUP(B87,Sheet2!$A$3:$B$83,2,FALSE)</f>
        <v>Wilson</v>
      </c>
      <c r="D87" s="218" t="s">
        <v>6</v>
      </c>
      <c r="E87" s="472">
        <v>0</v>
      </c>
      <c r="F87" s="472">
        <v>1744867</v>
      </c>
      <c r="G87" s="472">
        <v>1744867</v>
      </c>
      <c r="H87" s="472">
        <v>134282</v>
      </c>
      <c r="I87" s="472">
        <v>0</v>
      </c>
      <c r="J87" s="472">
        <v>134282</v>
      </c>
      <c r="K87" s="472">
        <v>44343</v>
      </c>
      <c r="L87" s="472">
        <v>0</v>
      </c>
      <c r="M87" s="472">
        <v>44343</v>
      </c>
      <c r="N87" s="472">
        <v>60700</v>
      </c>
      <c r="O87" s="473">
        <v>1984192</v>
      </c>
    </row>
    <row r="88" spans="2:15" ht="15" thickBot="1" x14ac:dyDescent="0.35">
      <c r="B88" s="327"/>
      <c r="C88" s="337"/>
      <c r="D88" s="327"/>
      <c r="E88" s="326"/>
      <c r="F88" s="326"/>
      <c r="G88" s="326"/>
      <c r="H88" s="326"/>
      <c r="I88" s="326"/>
      <c r="J88" s="326"/>
      <c r="K88" s="326"/>
      <c r="L88" s="326"/>
      <c r="M88" s="326"/>
      <c r="N88" s="326"/>
      <c r="O88" s="326"/>
    </row>
    <row r="89" spans="2:15" ht="15" thickBot="1" x14ac:dyDescent="0.35">
      <c r="B89" s="338" t="s">
        <v>36</v>
      </c>
      <c r="C89" s="339"/>
      <c r="D89" s="340" t="s">
        <v>173</v>
      </c>
      <c r="E89" s="474">
        <v>27323832</v>
      </c>
      <c r="F89" s="474">
        <v>188437225</v>
      </c>
      <c r="G89" s="474">
        <v>215761057</v>
      </c>
      <c r="H89" s="474">
        <v>14682133</v>
      </c>
      <c r="I89" s="474">
        <v>329657</v>
      </c>
      <c r="J89" s="474">
        <v>15011790</v>
      </c>
      <c r="K89" s="474">
        <v>1330451.3500000001</v>
      </c>
      <c r="L89" s="474">
        <v>85558</v>
      </c>
      <c r="M89" s="474">
        <v>1416009.35</v>
      </c>
      <c r="N89" s="474">
        <v>10621330</v>
      </c>
      <c r="O89" s="475">
        <v>242810186.34999999</v>
      </c>
    </row>
  </sheetData>
  <autoFilter ref="D6:O6" xr:uid="{8A85E872-9370-4488-8F1F-1A34619B05DD}"/>
  <mergeCells count="2">
    <mergeCell ref="C4:C6"/>
    <mergeCell ref="B1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92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9.109375" defaultRowHeight="13.2" x14ac:dyDescent="0.25"/>
  <cols>
    <col min="1" max="1" width="3.109375" style="25" customWidth="1"/>
    <col min="2" max="2" width="11.6640625" style="25" customWidth="1"/>
    <col min="3" max="5" width="15.33203125" style="25" customWidth="1"/>
    <col min="6" max="6" width="14.44140625" style="25" customWidth="1"/>
    <col min="7" max="7" width="14" style="25" customWidth="1"/>
    <col min="8" max="8" width="12" style="25" customWidth="1"/>
    <col min="9" max="9" width="11.44140625" style="25" bestFit="1" customWidth="1"/>
    <col min="10" max="11" width="9.109375" style="25"/>
    <col min="12" max="12" width="21.109375" style="25" customWidth="1"/>
    <col min="13" max="16384" width="9.109375" style="25"/>
  </cols>
  <sheetData>
    <row r="1" spans="2:13" ht="15.75" customHeight="1" x14ac:dyDescent="0.3">
      <c r="B1" s="660" t="s">
        <v>320</v>
      </c>
      <c r="C1" s="660"/>
      <c r="D1" s="660"/>
      <c r="E1" s="660"/>
      <c r="F1" s="660"/>
      <c r="G1" s="24"/>
      <c r="H1" s="17"/>
      <c r="I1" s="17"/>
      <c r="J1" s="17"/>
      <c r="L1" s="5" t="s">
        <v>436</v>
      </c>
    </row>
    <row r="2" spans="2:13" ht="15.6" x14ac:dyDescent="0.3">
      <c r="B2" s="660"/>
      <c r="C2" s="660"/>
      <c r="D2" s="660"/>
      <c r="E2" s="660"/>
      <c r="F2" s="660"/>
      <c r="G2" s="23"/>
      <c r="H2" s="7"/>
      <c r="I2" s="7"/>
      <c r="J2" s="7"/>
      <c r="L2" s="11" t="s">
        <v>180</v>
      </c>
    </row>
    <row r="3" spans="2:13" ht="16.2" thickBot="1" x14ac:dyDescent="0.35">
      <c r="B3" s="661"/>
      <c r="C3" s="661"/>
      <c r="D3" s="661"/>
      <c r="E3" s="661"/>
      <c r="F3" s="661"/>
      <c r="G3" s="23"/>
      <c r="H3" s="7"/>
      <c r="I3" s="7"/>
      <c r="J3" s="7"/>
      <c r="K3" s="108"/>
    </row>
    <row r="4" spans="2:13" s="26" customFormat="1" ht="14.4" x14ac:dyDescent="0.3">
      <c r="B4" s="645" t="s">
        <v>422</v>
      </c>
      <c r="C4" s="658" t="s">
        <v>181</v>
      </c>
      <c r="D4" s="138"/>
      <c r="E4" s="166" t="s">
        <v>425</v>
      </c>
      <c r="F4" s="139" t="s">
        <v>321</v>
      </c>
      <c r="G4" s="140"/>
      <c r="H4" s="141" t="s">
        <v>313</v>
      </c>
      <c r="I4" s="142"/>
      <c r="J4" s="142"/>
      <c r="K4" s="142"/>
      <c r="L4" s="143"/>
      <c r="M4" s="18"/>
    </row>
    <row r="5" spans="2:13" s="26" customFormat="1" ht="15" customHeight="1" x14ac:dyDescent="0.3">
      <c r="B5" s="645"/>
      <c r="C5" s="658"/>
      <c r="D5" s="144" t="s">
        <v>182</v>
      </c>
      <c r="E5" s="145" t="s">
        <v>452</v>
      </c>
      <c r="F5" s="146" t="s">
        <v>322</v>
      </c>
      <c r="G5" s="147" t="s">
        <v>314</v>
      </c>
      <c r="H5" s="146" t="s">
        <v>322</v>
      </c>
      <c r="I5" s="148" t="s">
        <v>323</v>
      </c>
      <c r="J5" s="148"/>
      <c r="K5" s="149"/>
      <c r="L5" s="150"/>
      <c r="M5" s="18"/>
    </row>
    <row r="6" spans="2:13" s="26" customFormat="1" ht="29.4" thickBot="1" x14ac:dyDescent="0.35">
      <c r="B6" s="646"/>
      <c r="C6" s="659"/>
      <c r="D6" s="151"/>
      <c r="E6" s="152" t="s">
        <v>428</v>
      </c>
      <c r="F6" s="153" t="s">
        <v>324</v>
      </c>
      <c r="G6" s="153" t="s">
        <v>324</v>
      </c>
      <c r="H6" s="153" t="s">
        <v>324</v>
      </c>
      <c r="I6" s="154" t="s">
        <v>321</v>
      </c>
      <c r="J6" s="154" t="s">
        <v>314</v>
      </c>
      <c r="K6" s="155" t="s">
        <v>325</v>
      </c>
      <c r="L6" s="156" t="s">
        <v>193</v>
      </c>
      <c r="M6" s="18"/>
    </row>
    <row r="7" spans="2:13" ht="14.4" x14ac:dyDescent="0.3">
      <c r="B7" s="282" t="s">
        <v>5</v>
      </c>
      <c r="C7" s="429" t="str">
        <f>VLOOKUP(B7,Sheet2!$A$3:$B$83,2,FALSE)</f>
        <v>Alamance</v>
      </c>
      <c r="D7" s="186" t="s">
        <v>6</v>
      </c>
      <c r="E7" s="213">
        <v>2</v>
      </c>
      <c r="F7" s="157">
        <v>18.592759999999998</v>
      </c>
      <c r="G7" s="157">
        <v>1.1675</v>
      </c>
      <c r="H7" s="157">
        <v>20.415469999999999</v>
      </c>
      <c r="I7" s="158">
        <v>0.91071919999999995</v>
      </c>
      <c r="J7" s="158">
        <v>5.7187300000000003E-2</v>
      </c>
      <c r="K7" s="158">
        <v>6.3670000000000003E-4</v>
      </c>
      <c r="L7" s="159">
        <v>3.14568E-2</v>
      </c>
    </row>
    <row r="8" spans="2:13" ht="14.4" x14ac:dyDescent="0.3">
      <c r="B8" s="284" t="s">
        <v>8</v>
      </c>
      <c r="C8" s="416" t="str">
        <f>VLOOKUP(B8,Sheet2!$A$3:$B$83,2,FALSE)</f>
        <v>Albemarle</v>
      </c>
      <c r="D8" s="189" t="s">
        <v>9</v>
      </c>
      <c r="E8" s="214">
        <v>1</v>
      </c>
      <c r="F8" s="160">
        <v>9.8054799999999993</v>
      </c>
      <c r="G8" s="160">
        <v>5.2896099999999997</v>
      </c>
      <c r="H8" s="160">
        <v>17.78697</v>
      </c>
      <c r="I8" s="161">
        <v>0.55127340000000002</v>
      </c>
      <c r="J8" s="161">
        <v>0.2973866</v>
      </c>
      <c r="K8" s="161">
        <v>5.5654200000000001E-2</v>
      </c>
      <c r="L8" s="162">
        <v>9.5685900000000004E-2</v>
      </c>
    </row>
    <row r="9" spans="2:13" ht="14.4" x14ac:dyDescent="0.3">
      <c r="B9" s="284" t="s">
        <v>11</v>
      </c>
      <c r="C9" s="416" t="str">
        <f>VLOOKUP(B9,Sheet2!$A$3:$B$83,2,FALSE)</f>
        <v>Alexander</v>
      </c>
      <c r="D9" s="189" t="s">
        <v>6</v>
      </c>
      <c r="E9" s="214">
        <v>2</v>
      </c>
      <c r="F9" s="160">
        <v>10.551360000000001</v>
      </c>
      <c r="G9" s="160">
        <v>2.60351</v>
      </c>
      <c r="H9" s="160">
        <v>13.485150000000001</v>
      </c>
      <c r="I9" s="161">
        <v>0.78244309999999995</v>
      </c>
      <c r="J9" s="161">
        <v>0.1930646</v>
      </c>
      <c r="K9" s="161">
        <v>0</v>
      </c>
      <c r="L9" s="162">
        <v>2.4492300000000002E-2</v>
      </c>
    </row>
    <row r="10" spans="2:13" ht="14.4" x14ac:dyDescent="0.3">
      <c r="B10" s="284" t="s">
        <v>13</v>
      </c>
      <c r="C10" s="416" t="str">
        <f>VLOOKUP(B10,Sheet2!$A$3:$B$83,2,FALSE)</f>
        <v>Appalachian</v>
      </c>
      <c r="D10" s="189" t="s">
        <v>9</v>
      </c>
      <c r="E10" s="214">
        <v>2</v>
      </c>
      <c r="F10" s="160">
        <v>10.421279999999999</v>
      </c>
      <c r="G10" s="160">
        <v>2.56968</v>
      </c>
      <c r="H10" s="160">
        <v>15.310370000000001</v>
      </c>
      <c r="I10" s="161">
        <v>0.68066819999999995</v>
      </c>
      <c r="J10" s="161">
        <v>0.1678395</v>
      </c>
      <c r="K10" s="161">
        <v>2.0864899999999999E-2</v>
      </c>
      <c r="L10" s="162">
        <v>0.13062750000000001</v>
      </c>
    </row>
    <row r="11" spans="2:13" ht="14.4" x14ac:dyDescent="0.3">
      <c r="B11" s="284" t="s">
        <v>15</v>
      </c>
      <c r="C11" s="416" t="str">
        <f>VLOOKUP(B11,Sheet2!$A$3:$B$83,2,FALSE)</f>
        <v>AMY</v>
      </c>
      <c r="D11" s="189" t="s">
        <v>9</v>
      </c>
      <c r="E11" s="214">
        <v>1</v>
      </c>
      <c r="F11" s="160">
        <v>8.7016600000000004</v>
      </c>
      <c r="G11" s="160">
        <v>5.9516999999999998</v>
      </c>
      <c r="H11" s="160">
        <v>17.957270000000001</v>
      </c>
      <c r="I11" s="161">
        <v>0.4845758</v>
      </c>
      <c r="J11" s="161">
        <v>0.33143660000000003</v>
      </c>
      <c r="K11" s="161">
        <v>0</v>
      </c>
      <c r="L11" s="162">
        <v>0.1839876</v>
      </c>
    </row>
    <row r="12" spans="2:13" ht="14.4" x14ac:dyDescent="0.3">
      <c r="B12" s="284" t="s">
        <v>17</v>
      </c>
      <c r="C12" s="416" t="str">
        <f>VLOOKUP(B12,Sheet2!$A$3:$B$83,2,FALSE)</f>
        <v>BHM</v>
      </c>
      <c r="D12" s="189" t="s">
        <v>9</v>
      </c>
      <c r="E12" s="214">
        <v>2</v>
      </c>
      <c r="F12" s="160">
        <v>7.1862300000000001</v>
      </c>
      <c r="G12" s="160">
        <v>4.6528999999999998</v>
      </c>
      <c r="H12" s="160">
        <v>13.084960000000001</v>
      </c>
      <c r="I12" s="161">
        <v>0.54919790000000002</v>
      </c>
      <c r="J12" s="161">
        <v>0.35559099999999999</v>
      </c>
      <c r="K12" s="161">
        <v>0</v>
      </c>
      <c r="L12" s="162">
        <v>9.5211100000000007E-2</v>
      </c>
    </row>
    <row r="13" spans="2:13" ht="14.4" x14ac:dyDescent="0.3">
      <c r="B13" s="284" t="s">
        <v>19</v>
      </c>
      <c r="C13" s="416" t="str">
        <f>VLOOKUP(B13,Sheet2!$A$3:$B$83,2,FALSE)</f>
        <v>Bladen</v>
      </c>
      <c r="D13" s="189" t="s">
        <v>6</v>
      </c>
      <c r="E13" s="214">
        <v>1</v>
      </c>
      <c r="F13" s="160">
        <v>14.307740000000001</v>
      </c>
      <c r="G13" s="160">
        <v>2.8708499999999999</v>
      </c>
      <c r="H13" s="160">
        <v>17.411190000000001</v>
      </c>
      <c r="I13" s="161">
        <v>0.82175529999999997</v>
      </c>
      <c r="J13" s="161">
        <v>0.16488510000000001</v>
      </c>
      <c r="K13" s="161">
        <v>0</v>
      </c>
      <c r="L13" s="162">
        <v>1.33595E-2</v>
      </c>
    </row>
    <row r="14" spans="2:13" ht="14.4" x14ac:dyDescent="0.3">
      <c r="B14" s="284" t="s">
        <v>21</v>
      </c>
      <c r="C14" s="416" t="str">
        <f>VLOOKUP(B14,Sheet2!$A$3:$B$83,2,FALSE)</f>
        <v>Nash (Braswell)</v>
      </c>
      <c r="D14" s="189" t="s">
        <v>6</v>
      </c>
      <c r="E14" s="214">
        <v>2</v>
      </c>
      <c r="F14" s="160">
        <v>19.140090000000001</v>
      </c>
      <c r="G14" s="160">
        <v>1.5182800000000001</v>
      </c>
      <c r="H14" s="160">
        <v>24.579219999999999</v>
      </c>
      <c r="I14" s="161">
        <v>0.77871009999999996</v>
      </c>
      <c r="J14" s="161">
        <v>6.1770899999999997E-2</v>
      </c>
      <c r="K14" s="161">
        <v>3.3238E-3</v>
      </c>
      <c r="L14" s="162">
        <v>0.15619520000000001</v>
      </c>
    </row>
    <row r="15" spans="2:13" ht="14.4" x14ac:dyDescent="0.3">
      <c r="B15" s="284" t="s">
        <v>23</v>
      </c>
      <c r="C15" s="416" t="str">
        <f>VLOOKUP(B15,Sheet2!$A$3:$B$83,2,FALSE)</f>
        <v>Brunswick</v>
      </c>
      <c r="D15" s="189" t="s">
        <v>6</v>
      </c>
      <c r="E15" s="214">
        <v>3</v>
      </c>
      <c r="F15" s="160">
        <v>9.1259399999999999</v>
      </c>
      <c r="G15" s="160">
        <v>1.13246</v>
      </c>
      <c r="H15" s="160">
        <v>10.2584</v>
      </c>
      <c r="I15" s="161">
        <v>0.88960689999999998</v>
      </c>
      <c r="J15" s="161">
        <v>0.11039309999999999</v>
      </c>
      <c r="K15" s="161">
        <v>0</v>
      </c>
      <c r="L15" s="162">
        <v>0</v>
      </c>
    </row>
    <row r="16" spans="2:13" ht="14.4" x14ac:dyDescent="0.3">
      <c r="B16" s="284" t="s">
        <v>25</v>
      </c>
      <c r="C16" s="416" t="str">
        <f>VLOOKUP(B16,Sheet2!$A$3:$B$83,2,FALSE)</f>
        <v>Buncombe</v>
      </c>
      <c r="D16" s="189" t="s">
        <v>6</v>
      </c>
      <c r="E16" s="214">
        <v>3</v>
      </c>
      <c r="F16" s="160">
        <v>20.837820000000001</v>
      </c>
      <c r="G16" s="160">
        <v>0.90935999999999995</v>
      </c>
      <c r="H16" s="160">
        <v>22.597930000000002</v>
      </c>
      <c r="I16" s="161">
        <v>0.92211169999999998</v>
      </c>
      <c r="J16" s="161">
        <v>4.0240699999999997E-2</v>
      </c>
      <c r="K16" s="161">
        <v>0</v>
      </c>
      <c r="L16" s="162">
        <v>3.76475E-2</v>
      </c>
    </row>
    <row r="17" spans="2:12" ht="14.4" x14ac:dyDescent="0.3">
      <c r="B17" s="284" t="s">
        <v>27</v>
      </c>
      <c r="C17" s="416" t="str">
        <f>VLOOKUP(B17,Sheet2!$A$3:$B$83,2,FALSE)</f>
        <v>Burke</v>
      </c>
      <c r="D17" s="189" t="s">
        <v>6</v>
      </c>
      <c r="E17" s="214">
        <v>2</v>
      </c>
      <c r="F17" s="160">
        <v>13.411910000000001</v>
      </c>
      <c r="G17" s="160">
        <v>1.61382</v>
      </c>
      <c r="H17" s="160">
        <v>15.824450000000001</v>
      </c>
      <c r="I17" s="161">
        <v>0.84754359999999995</v>
      </c>
      <c r="J17" s="161">
        <v>0.1019829</v>
      </c>
      <c r="K17" s="161">
        <v>2.0793699999999998E-2</v>
      </c>
      <c r="L17" s="162">
        <v>2.9679799999999999E-2</v>
      </c>
    </row>
    <row r="18" spans="2:12" ht="14.4" x14ac:dyDescent="0.3">
      <c r="B18" s="284" t="s">
        <v>29</v>
      </c>
      <c r="C18" s="416" t="str">
        <f>VLOOKUP(B18,Sheet2!$A$3:$B$83,2,FALSE)</f>
        <v>Cabarrus</v>
      </c>
      <c r="D18" s="189" t="s">
        <v>6</v>
      </c>
      <c r="E18" s="214">
        <v>3</v>
      </c>
      <c r="F18" s="160">
        <v>14.65849</v>
      </c>
      <c r="G18" s="160">
        <v>0.99217</v>
      </c>
      <c r="H18" s="160">
        <v>15.65066</v>
      </c>
      <c r="I18" s="161">
        <v>0.93660529999999997</v>
      </c>
      <c r="J18" s="161">
        <v>6.3394699999999998E-2</v>
      </c>
      <c r="K18" s="161">
        <v>0</v>
      </c>
      <c r="L18" s="162">
        <v>0</v>
      </c>
    </row>
    <row r="19" spans="2:12" ht="14.4" x14ac:dyDescent="0.3">
      <c r="B19" s="284" t="s">
        <v>31</v>
      </c>
      <c r="C19" s="416" t="str">
        <f>VLOOKUP(B19,Sheet2!$A$3:$B$83,2,FALSE)</f>
        <v>Caldwell</v>
      </c>
      <c r="D19" s="189" t="s">
        <v>6</v>
      </c>
      <c r="E19" s="214">
        <v>2</v>
      </c>
      <c r="F19" s="160">
        <v>12.53529</v>
      </c>
      <c r="G19" s="160">
        <v>1.70282</v>
      </c>
      <c r="H19" s="160">
        <v>14.78816</v>
      </c>
      <c r="I19" s="161">
        <v>0.84765710000000005</v>
      </c>
      <c r="J19" s="161">
        <v>0.11514729999999999</v>
      </c>
      <c r="K19" s="161">
        <v>1.1119999999999999E-3</v>
      </c>
      <c r="L19" s="162">
        <v>3.6083499999999998E-2</v>
      </c>
    </row>
    <row r="20" spans="2:12" ht="14.4" x14ac:dyDescent="0.3">
      <c r="B20" s="284" t="s">
        <v>33</v>
      </c>
      <c r="C20" s="416" t="str">
        <f>VLOOKUP(B20,Sheet2!$A$3:$B$83,2,FALSE)</f>
        <v>Caswell</v>
      </c>
      <c r="D20" s="189" t="s">
        <v>6</v>
      </c>
      <c r="E20" s="214">
        <v>1</v>
      </c>
      <c r="F20" s="160">
        <v>7.9359000000000002</v>
      </c>
      <c r="G20" s="160">
        <v>3.6858900000000001</v>
      </c>
      <c r="H20" s="160">
        <v>12.422929999999999</v>
      </c>
      <c r="I20" s="161">
        <v>0.63881100000000002</v>
      </c>
      <c r="J20" s="161">
        <v>0.29670089999999999</v>
      </c>
      <c r="K20" s="161">
        <v>0</v>
      </c>
      <c r="L20" s="162">
        <v>6.4488100000000007E-2</v>
      </c>
    </row>
    <row r="21" spans="2:12" ht="14.4" x14ac:dyDescent="0.3">
      <c r="B21" s="284" t="s">
        <v>35</v>
      </c>
      <c r="C21" s="416" t="str">
        <f>VLOOKUP(B21,Sheet2!$A$3:$B$83,2,FALSE)</f>
        <v>Catawba</v>
      </c>
      <c r="D21" s="189" t="s">
        <v>6</v>
      </c>
      <c r="E21" s="214">
        <v>2</v>
      </c>
      <c r="F21" s="160">
        <v>21.908249999999999</v>
      </c>
      <c r="G21" s="160">
        <v>1.3246199999999999</v>
      </c>
      <c r="H21" s="160">
        <v>24.05151</v>
      </c>
      <c r="I21" s="161">
        <v>0.91088860000000005</v>
      </c>
      <c r="J21" s="161">
        <v>5.5074499999999998E-2</v>
      </c>
      <c r="K21" s="161">
        <v>1.47273E-2</v>
      </c>
      <c r="L21" s="162">
        <v>1.93096E-2</v>
      </c>
    </row>
    <row r="22" spans="2:12" ht="14.4" x14ac:dyDescent="0.3">
      <c r="B22" s="284" t="s">
        <v>38</v>
      </c>
      <c r="C22" s="416" t="str">
        <f>VLOOKUP(B22,Sheet2!$A$3:$B$83,2,FALSE)</f>
        <v>Chapel Hill</v>
      </c>
      <c r="D22" s="189" t="s">
        <v>39</v>
      </c>
      <c r="E22" s="214">
        <v>3</v>
      </c>
      <c r="F22" s="160">
        <v>47.102420000000002</v>
      </c>
      <c r="G22" s="160">
        <v>0.47503000000000001</v>
      </c>
      <c r="H22" s="160">
        <v>53.129539999999999</v>
      </c>
      <c r="I22" s="161">
        <v>0.88655790000000001</v>
      </c>
      <c r="J22" s="161">
        <v>8.9411000000000004E-3</v>
      </c>
      <c r="K22" s="161">
        <v>3.76231E-2</v>
      </c>
      <c r="L22" s="162">
        <v>6.6877900000000004E-2</v>
      </c>
    </row>
    <row r="23" spans="2:12" ht="14.4" x14ac:dyDescent="0.3">
      <c r="B23" s="284" t="s">
        <v>41</v>
      </c>
      <c r="C23" s="416" t="str">
        <f>VLOOKUP(B23,Sheet2!$A$3:$B$83,2,FALSE)</f>
        <v>Mecklenburg</v>
      </c>
      <c r="D23" s="189" t="s">
        <v>6</v>
      </c>
      <c r="E23" s="214">
        <v>3</v>
      </c>
      <c r="F23" s="160">
        <v>35.138620000000003</v>
      </c>
      <c r="G23" s="160">
        <v>0.59262000000000004</v>
      </c>
      <c r="H23" s="160">
        <v>38.927570000000003</v>
      </c>
      <c r="I23" s="161">
        <v>0.90266679999999999</v>
      </c>
      <c r="J23" s="161">
        <v>1.5223499999999999E-2</v>
      </c>
      <c r="K23" s="161">
        <v>8.3480000000000002E-4</v>
      </c>
      <c r="L23" s="162">
        <v>8.1274899999999997E-2</v>
      </c>
    </row>
    <row r="24" spans="2:12" ht="14.4" x14ac:dyDescent="0.3">
      <c r="B24" s="284" t="s">
        <v>43</v>
      </c>
      <c r="C24" s="416" t="str">
        <f>VLOOKUP(B24,Sheet2!$A$3:$B$83,2,FALSE)</f>
        <v>Chatham</v>
      </c>
      <c r="D24" s="189" t="s">
        <v>6</v>
      </c>
      <c r="E24" s="214">
        <v>3</v>
      </c>
      <c r="F24" s="160">
        <v>26.489879999999999</v>
      </c>
      <c r="G24" s="160">
        <v>1.4151400000000001</v>
      </c>
      <c r="H24" s="160">
        <v>30.008780000000002</v>
      </c>
      <c r="I24" s="161">
        <v>0.88273760000000001</v>
      </c>
      <c r="J24" s="161">
        <v>4.7157499999999998E-2</v>
      </c>
      <c r="K24" s="161">
        <v>0</v>
      </c>
      <c r="L24" s="162">
        <v>7.0104899999999998E-2</v>
      </c>
    </row>
    <row r="25" spans="2:12" ht="14.4" x14ac:dyDescent="0.3">
      <c r="B25" s="284" t="s">
        <v>45</v>
      </c>
      <c r="C25" s="416" t="str">
        <f>VLOOKUP(B25,Sheet2!$A$3:$B$83,2,FALSE)</f>
        <v>Cleveland</v>
      </c>
      <c r="D25" s="189" t="s">
        <v>6</v>
      </c>
      <c r="E25" s="214">
        <v>2</v>
      </c>
      <c r="F25" s="160">
        <v>9.1645500000000002</v>
      </c>
      <c r="G25" s="160">
        <v>1.60121</v>
      </c>
      <c r="H25" s="160">
        <v>12.286049999999999</v>
      </c>
      <c r="I25" s="161">
        <v>0.7459308</v>
      </c>
      <c r="J25" s="161">
        <v>0.13032750000000001</v>
      </c>
      <c r="K25" s="161">
        <v>8.7402999999999995E-3</v>
      </c>
      <c r="L25" s="162">
        <v>0.11500150000000001</v>
      </c>
    </row>
    <row r="26" spans="2:12" ht="14.4" x14ac:dyDescent="0.3">
      <c r="B26" s="284" t="s">
        <v>47</v>
      </c>
      <c r="C26" s="416" t="str">
        <f>VLOOKUP(B26,Sheet2!$A$3:$B$83,2,FALSE)</f>
        <v>Columbus</v>
      </c>
      <c r="D26" s="189" t="s">
        <v>6</v>
      </c>
      <c r="E26" s="214">
        <v>1</v>
      </c>
      <c r="F26" s="160">
        <v>22.371749999999999</v>
      </c>
      <c r="G26" s="160">
        <v>2.06717</v>
      </c>
      <c r="H26" s="160">
        <v>24.438929999999999</v>
      </c>
      <c r="I26" s="161">
        <v>0.91541470000000003</v>
      </c>
      <c r="J26" s="161">
        <v>8.4585300000000002E-2</v>
      </c>
      <c r="K26" s="161">
        <v>0</v>
      </c>
      <c r="L26" s="162">
        <v>0</v>
      </c>
    </row>
    <row r="27" spans="2:12" ht="14.4" x14ac:dyDescent="0.3">
      <c r="B27" s="284" t="s">
        <v>49</v>
      </c>
      <c r="C27" s="416" t="str">
        <f>VLOOKUP(B27,Sheet2!$A$3:$B$83,2,FALSE)</f>
        <v>CPC</v>
      </c>
      <c r="D27" s="189" t="s">
        <v>9</v>
      </c>
      <c r="E27" s="214">
        <v>2</v>
      </c>
      <c r="F27" s="160">
        <v>15.90987</v>
      </c>
      <c r="G27" s="160">
        <v>2.2752699999999999</v>
      </c>
      <c r="H27" s="160">
        <v>22.111719999999998</v>
      </c>
      <c r="I27" s="161">
        <v>0.71952229999999995</v>
      </c>
      <c r="J27" s="161">
        <v>0.1028989</v>
      </c>
      <c r="K27" s="161">
        <v>0</v>
      </c>
      <c r="L27" s="162">
        <v>0.17757880000000001</v>
      </c>
    </row>
    <row r="28" spans="2:12" ht="14.4" x14ac:dyDescent="0.3">
      <c r="B28" s="284" t="s">
        <v>51</v>
      </c>
      <c r="C28" s="416" t="str">
        <f>VLOOKUP(B28,Sheet2!$A$3:$B$83,2,FALSE)</f>
        <v>Cumberland</v>
      </c>
      <c r="D28" s="189" t="s">
        <v>6</v>
      </c>
      <c r="E28" s="214">
        <v>2</v>
      </c>
      <c r="F28" s="160">
        <v>29.282800000000002</v>
      </c>
      <c r="G28" s="160">
        <v>1.14957</v>
      </c>
      <c r="H28" s="160">
        <v>30.788329999999998</v>
      </c>
      <c r="I28" s="161">
        <v>0.95110059999999996</v>
      </c>
      <c r="J28" s="161">
        <v>3.73379E-2</v>
      </c>
      <c r="K28" s="161">
        <v>4.5423E-3</v>
      </c>
      <c r="L28" s="162">
        <v>7.0191999999999997E-3</v>
      </c>
    </row>
    <row r="29" spans="2:12" ht="14.4" x14ac:dyDescent="0.3">
      <c r="B29" s="284" t="s">
        <v>53</v>
      </c>
      <c r="C29" s="416" t="str">
        <f>VLOOKUP(B29,Sheet2!$A$3:$B$83,2,FALSE)</f>
        <v>Davidson</v>
      </c>
      <c r="D29" s="189" t="s">
        <v>6</v>
      </c>
      <c r="E29" s="214">
        <v>2</v>
      </c>
      <c r="F29" s="160">
        <v>23.250889999999998</v>
      </c>
      <c r="G29" s="160">
        <v>1.18573</v>
      </c>
      <c r="H29" s="160">
        <v>24.962700000000002</v>
      </c>
      <c r="I29" s="161">
        <v>0.93142530000000001</v>
      </c>
      <c r="J29" s="161">
        <v>4.7499899999999998E-2</v>
      </c>
      <c r="K29" s="161">
        <v>3.6929999999999998E-4</v>
      </c>
      <c r="L29" s="162">
        <v>2.0705500000000002E-2</v>
      </c>
    </row>
    <row r="30" spans="2:12" ht="14.4" x14ac:dyDescent="0.3">
      <c r="B30" s="284" t="s">
        <v>55</v>
      </c>
      <c r="C30" s="416" t="str">
        <f>VLOOKUP(B30,Sheet2!$A$3:$B$83,2,FALSE)</f>
        <v>Davie</v>
      </c>
      <c r="D30" s="189" t="s">
        <v>6</v>
      </c>
      <c r="E30" s="214">
        <v>2</v>
      </c>
      <c r="F30" s="160">
        <v>11.673489999999999</v>
      </c>
      <c r="G30" s="160">
        <v>2.16994</v>
      </c>
      <c r="H30" s="160">
        <v>15.218310000000001</v>
      </c>
      <c r="I30" s="161">
        <v>0.76706859999999999</v>
      </c>
      <c r="J30" s="161">
        <v>0.1425874</v>
      </c>
      <c r="K30" s="161">
        <v>7.6658000000000004E-3</v>
      </c>
      <c r="L30" s="162">
        <v>8.2678100000000004E-2</v>
      </c>
    </row>
    <row r="31" spans="2:12" ht="14.4" x14ac:dyDescent="0.3">
      <c r="B31" s="284" t="s">
        <v>57</v>
      </c>
      <c r="C31" s="416" t="str">
        <f>VLOOKUP(B31,Sheet2!$A$3:$B$83,2,FALSE)</f>
        <v>Duplin</v>
      </c>
      <c r="D31" s="189" t="s">
        <v>6</v>
      </c>
      <c r="E31" s="214">
        <v>2</v>
      </c>
      <c r="F31" s="160">
        <v>9.0778700000000008</v>
      </c>
      <c r="G31" s="160">
        <v>2.12982</v>
      </c>
      <c r="H31" s="160">
        <v>11.207689999999999</v>
      </c>
      <c r="I31" s="161">
        <v>0.80996789999999996</v>
      </c>
      <c r="J31" s="161">
        <v>0.19003210000000001</v>
      </c>
      <c r="K31" s="161">
        <v>0</v>
      </c>
      <c r="L31" s="162">
        <v>0</v>
      </c>
    </row>
    <row r="32" spans="2:12" ht="14.4" x14ac:dyDescent="0.3">
      <c r="B32" s="284" t="s">
        <v>59</v>
      </c>
      <c r="C32" s="416" t="str">
        <f>VLOOKUP(B32,Sheet2!$A$3:$B$83,2,FALSE)</f>
        <v>Durham</v>
      </c>
      <c r="D32" s="189" t="s">
        <v>6</v>
      </c>
      <c r="E32" s="214">
        <v>3</v>
      </c>
      <c r="F32" s="160">
        <v>37.94482</v>
      </c>
      <c r="G32" s="160">
        <v>0.8034</v>
      </c>
      <c r="H32" s="160">
        <v>38.773009999999999</v>
      </c>
      <c r="I32" s="161">
        <v>0.97864010000000001</v>
      </c>
      <c r="J32" s="161">
        <v>2.0720499999999999E-2</v>
      </c>
      <c r="K32" s="161">
        <v>6.3940000000000004E-4</v>
      </c>
      <c r="L32" s="162">
        <v>0</v>
      </c>
    </row>
    <row r="33" spans="2:12" ht="14.4" x14ac:dyDescent="0.3">
      <c r="B33" s="284" t="s">
        <v>61</v>
      </c>
      <c r="C33" s="416" t="str">
        <f>VLOOKUP(B33,Sheet2!$A$3:$B$83,2,FALSE)</f>
        <v>E. Albemarle</v>
      </c>
      <c r="D33" s="189" t="s">
        <v>9</v>
      </c>
      <c r="E33" s="214">
        <v>2</v>
      </c>
      <c r="F33" s="160">
        <v>21.2043</v>
      </c>
      <c r="G33" s="160">
        <v>3.5426899999999999</v>
      </c>
      <c r="H33" s="160">
        <v>25.901949999999999</v>
      </c>
      <c r="I33" s="161">
        <v>0.81863699999999995</v>
      </c>
      <c r="J33" s="161">
        <v>0.13677300000000001</v>
      </c>
      <c r="K33" s="161">
        <v>0</v>
      </c>
      <c r="L33" s="162">
        <v>4.4589999999999998E-2</v>
      </c>
    </row>
    <row r="34" spans="2:12" ht="14.4" x14ac:dyDescent="0.3">
      <c r="B34" s="284" t="s">
        <v>63</v>
      </c>
      <c r="C34" s="416" t="str">
        <f>VLOOKUP(B34,Sheet2!$A$3:$B$83,2,FALSE)</f>
        <v>Edgecombe</v>
      </c>
      <c r="D34" s="189" t="s">
        <v>6</v>
      </c>
      <c r="E34" s="214">
        <v>1</v>
      </c>
      <c r="F34" s="160">
        <v>10.007910000000001</v>
      </c>
      <c r="G34" s="160">
        <v>2.2642799999999998</v>
      </c>
      <c r="H34" s="160">
        <v>13.982419999999999</v>
      </c>
      <c r="I34" s="161">
        <v>0.71574919999999997</v>
      </c>
      <c r="J34" s="161">
        <v>0.1619379</v>
      </c>
      <c r="K34" s="161">
        <v>0</v>
      </c>
      <c r="L34" s="162">
        <v>0.12231300000000001</v>
      </c>
    </row>
    <row r="35" spans="2:12" ht="14.4" x14ac:dyDescent="0.3">
      <c r="B35" s="284" t="s">
        <v>65</v>
      </c>
      <c r="C35" s="416" t="str">
        <f>VLOOKUP(B35,Sheet2!$A$3:$B$83,2,FALSE)</f>
        <v>Farmville</v>
      </c>
      <c r="D35" s="189" t="s">
        <v>39</v>
      </c>
      <c r="E35" s="214">
        <v>2</v>
      </c>
      <c r="F35" s="160">
        <v>76.382559999999998</v>
      </c>
      <c r="G35" s="160">
        <v>0.78944999999999999</v>
      </c>
      <c r="H35" s="160">
        <v>80.650710000000004</v>
      </c>
      <c r="I35" s="161">
        <v>0.94707870000000005</v>
      </c>
      <c r="J35" s="161">
        <v>9.7885000000000003E-3</v>
      </c>
      <c r="K35" s="161">
        <v>4.3132799999999999E-2</v>
      </c>
      <c r="L35" s="162">
        <v>0</v>
      </c>
    </row>
    <row r="36" spans="2:12" ht="14.4" x14ac:dyDescent="0.3">
      <c r="B36" s="284" t="s">
        <v>67</v>
      </c>
      <c r="C36" s="416" t="str">
        <f>VLOOKUP(B36,Sheet2!$A$3:$B$83,2,FALSE)</f>
        <v>Fontana</v>
      </c>
      <c r="D36" s="189" t="s">
        <v>9</v>
      </c>
      <c r="E36" s="214">
        <v>1</v>
      </c>
      <c r="F36" s="160">
        <v>24.800529999999998</v>
      </c>
      <c r="G36" s="160">
        <v>3.60785</v>
      </c>
      <c r="H36" s="160">
        <v>34.682659999999998</v>
      </c>
      <c r="I36" s="161">
        <v>0.71506999999999998</v>
      </c>
      <c r="J36" s="161">
        <v>0.10402459999999999</v>
      </c>
      <c r="K36" s="161">
        <v>1.6630499999999999E-2</v>
      </c>
      <c r="L36" s="162">
        <v>0.1642749</v>
      </c>
    </row>
    <row r="37" spans="2:12" ht="14.4" x14ac:dyDescent="0.3">
      <c r="B37" s="284" t="s">
        <v>69</v>
      </c>
      <c r="C37" s="416" t="str">
        <f>VLOOKUP(B37,Sheet2!$A$3:$B$83,2,FALSE)</f>
        <v>Forsyth</v>
      </c>
      <c r="D37" s="189" t="s">
        <v>6</v>
      </c>
      <c r="E37" s="214">
        <v>2</v>
      </c>
      <c r="F37" s="160">
        <v>20.415369999999999</v>
      </c>
      <c r="G37" s="160">
        <v>0.80976999999999999</v>
      </c>
      <c r="H37" s="160">
        <v>21.534759999999999</v>
      </c>
      <c r="I37" s="161">
        <v>0.94801950000000001</v>
      </c>
      <c r="J37" s="161">
        <v>3.7602700000000003E-2</v>
      </c>
      <c r="K37" s="161">
        <v>3.2263000000000001E-3</v>
      </c>
      <c r="L37" s="162">
        <v>1.11515E-2</v>
      </c>
    </row>
    <row r="38" spans="2:12" ht="14.4" x14ac:dyDescent="0.3">
      <c r="B38" s="284" t="s">
        <v>71</v>
      </c>
      <c r="C38" s="416" t="str">
        <f>VLOOKUP(B38,Sheet2!$A$3:$B$83,2,FALSE)</f>
        <v>Franklin</v>
      </c>
      <c r="D38" s="189" t="s">
        <v>6</v>
      </c>
      <c r="E38" s="214">
        <v>2</v>
      </c>
      <c r="F38" s="160">
        <v>12.84112</v>
      </c>
      <c r="G38" s="160">
        <v>1.8115000000000001</v>
      </c>
      <c r="H38" s="160">
        <v>14.652609999999999</v>
      </c>
      <c r="I38" s="161">
        <v>0.87637030000000005</v>
      </c>
      <c r="J38" s="161">
        <v>0.1236297</v>
      </c>
      <c r="K38" s="161">
        <v>0</v>
      </c>
      <c r="L38" s="162">
        <v>0</v>
      </c>
    </row>
    <row r="39" spans="2:12" ht="14.4" x14ac:dyDescent="0.3">
      <c r="B39" s="284" t="s">
        <v>73</v>
      </c>
      <c r="C39" s="416" t="str">
        <f>VLOOKUP(B39,Sheet2!$A$3:$B$83,2,FALSE)</f>
        <v>Gaston</v>
      </c>
      <c r="D39" s="189" t="s">
        <v>6</v>
      </c>
      <c r="E39" s="214">
        <v>2</v>
      </c>
      <c r="F39" s="160">
        <v>19.322569999999999</v>
      </c>
      <c r="G39" s="160">
        <v>1.0809200000000001</v>
      </c>
      <c r="H39" s="160">
        <v>20.418949999999999</v>
      </c>
      <c r="I39" s="161">
        <v>0.94630599999999998</v>
      </c>
      <c r="J39" s="161">
        <v>5.2936999999999998E-2</v>
      </c>
      <c r="K39" s="161">
        <v>7.5699999999999997E-4</v>
      </c>
      <c r="L39" s="162">
        <v>0</v>
      </c>
    </row>
    <row r="40" spans="2:12" ht="14.4" x14ac:dyDescent="0.3">
      <c r="B40" s="284" t="s">
        <v>75</v>
      </c>
      <c r="C40" s="416" t="str">
        <f>VLOOKUP(B40,Sheet2!$A$3:$B$83,2,FALSE)</f>
        <v>Washington</v>
      </c>
      <c r="D40" s="189" t="s">
        <v>39</v>
      </c>
      <c r="E40" s="214">
        <v>2</v>
      </c>
      <c r="F40" s="160">
        <v>50.183869999999999</v>
      </c>
      <c r="G40" s="160">
        <v>1.01918</v>
      </c>
      <c r="H40" s="160">
        <v>54.167340000000003</v>
      </c>
      <c r="I40" s="161">
        <v>0.92645999999999995</v>
      </c>
      <c r="J40" s="161">
        <v>1.8815399999999999E-2</v>
      </c>
      <c r="K40" s="161">
        <v>1.4442699999999999E-2</v>
      </c>
      <c r="L40" s="162">
        <v>4.0281900000000002E-2</v>
      </c>
    </row>
    <row r="41" spans="2:12" ht="14.4" x14ac:dyDescent="0.3">
      <c r="B41" s="284" t="s">
        <v>77</v>
      </c>
      <c r="C41" s="416" t="str">
        <f>VLOOKUP(B41,Sheet2!$A$3:$B$83,2,FALSE)</f>
        <v>Granville</v>
      </c>
      <c r="D41" s="189" t="s">
        <v>6</v>
      </c>
      <c r="E41" s="214">
        <v>3</v>
      </c>
      <c r="F41" s="160">
        <v>25.487490000000001</v>
      </c>
      <c r="G41" s="160">
        <v>1.8675600000000001</v>
      </c>
      <c r="H41" s="160">
        <v>28.20973</v>
      </c>
      <c r="I41" s="161">
        <v>0.90349999999999997</v>
      </c>
      <c r="J41" s="161">
        <v>6.6202800000000006E-2</v>
      </c>
      <c r="K41" s="161">
        <v>6.6549000000000001E-3</v>
      </c>
      <c r="L41" s="162">
        <v>2.3642400000000001E-2</v>
      </c>
    </row>
    <row r="42" spans="2:12" ht="14.4" x14ac:dyDescent="0.3">
      <c r="B42" s="284" t="s">
        <v>79</v>
      </c>
      <c r="C42" s="416" t="str">
        <f>VLOOKUP(B42,Sheet2!$A$3:$B$83,2,FALSE)</f>
        <v>Guilford (Greensboro)</v>
      </c>
      <c r="D42" s="189" t="s">
        <v>6</v>
      </c>
      <c r="E42" s="214">
        <v>2</v>
      </c>
      <c r="F42" s="160">
        <v>20.51878</v>
      </c>
      <c r="G42" s="160">
        <v>0.93156000000000005</v>
      </c>
      <c r="H42" s="160">
        <v>21.887329999999999</v>
      </c>
      <c r="I42" s="161">
        <v>0.93747270000000005</v>
      </c>
      <c r="J42" s="161">
        <v>4.2561500000000002E-2</v>
      </c>
      <c r="K42" s="161">
        <v>0</v>
      </c>
      <c r="L42" s="162">
        <v>1.9965799999999999E-2</v>
      </c>
    </row>
    <row r="43" spans="2:12" ht="14.4" x14ac:dyDescent="0.3">
      <c r="B43" s="284" t="s">
        <v>81</v>
      </c>
      <c r="C43" s="416" t="str">
        <f>VLOOKUP(B43,Sheet2!$A$3:$B$83,2,FALSE)</f>
        <v>Halifax</v>
      </c>
      <c r="D43" s="189" t="s">
        <v>6</v>
      </c>
      <c r="E43" s="214">
        <v>1</v>
      </c>
      <c r="F43" s="160">
        <v>14.53764</v>
      </c>
      <c r="G43" s="160">
        <v>2.7011599999999998</v>
      </c>
      <c r="H43" s="160">
        <v>17.83033</v>
      </c>
      <c r="I43" s="161">
        <v>0.81533219999999995</v>
      </c>
      <c r="J43" s="161">
        <v>0.15149270000000001</v>
      </c>
      <c r="K43" s="161">
        <v>4.8691000000000003E-3</v>
      </c>
      <c r="L43" s="162">
        <v>2.8306100000000001E-2</v>
      </c>
    </row>
    <row r="44" spans="2:12" ht="14.4" x14ac:dyDescent="0.3">
      <c r="B44" s="284" t="s">
        <v>83</v>
      </c>
      <c r="C44" s="416" t="str">
        <f>VLOOKUP(B44,Sheet2!$A$3:$B$83,2,FALSE)</f>
        <v>Harnett</v>
      </c>
      <c r="D44" s="189" t="s">
        <v>6</v>
      </c>
      <c r="E44" s="214">
        <v>2</v>
      </c>
      <c r="F44" s="160">
        <v>11.52392</v>
      </c>
      <c r="G44" s="160">
        <v>1.3525</v>
      </c>
      <c r="H44" s="160">
        <v>13.267379999999999</v>
      </c>
      <c r="I44" s="161">
        <v>0.86859090000000005</v>
      </c>
      <c r="J44" s="161">
        <v>0.101942</v>
      </c>
      <c r="K44" s="161">
        <v>1.5913500000000001E-2</v>
      </c>
      <c r="L44" s="162">
        <v>1.3553600000000001E-2</v>
      </c>
    </row>
    <row r="45" spans="2:12" ht="14.4" x14ac:dyDescent="0.3">
      <c r="B45" s="284" t="s">
        <v>85</v>
      </c>
      <c r="C45" s="416" t="str">
        <f>VLOOKUP(B45,Sheet2!$A$3:$B$83,2,FALSE)</f>
        <v>Nashville</v>
      </c>
      <c r="D45" s="189" t="s">
        <v>39</v>
      </c>
      <c r="E45" s="214">
        <v>2</v>
      </c>
      <c r="F45" s="160">
        <v>41.25029</v>
      </c>
      <c r="G45" s="160">
        <v>0.81999</v>
      </c>
      <c r="H45" s="160">
        <v>44.590389999999999</v>
      </c>
      <c r="I45" s="161">
        <v>0.92509370000000002</v>
      </c>
      <c r="J45" s="161">
        <v>1.83894E-2</v>
      </c>
      <c r="K45" s="161">
        <v>3.07493E-2</v>
      </c>
      <c r="L45" s="162">
        <v>2.5767600000000002E-2</v>
      </c>
    </row>
    <row r="46" spans="2:12" ht="14.4" x14ac:dyDescent="0.3">
      <c r="B46" s="284" t="s">
        <v>87</v>
      </c>
      <c r="C46" s="416" t="str">
        <f>VLOOKUP(B46,Sheet2!$A$3:$B$83,2,FALSE)</f>
        <v>Haywood</v>
      </c>
      <c r="D46" s="189" t="s">
        <v>6</v>
      </c>
      <c r="E46" s="214">
        <v>3</v>
      </c>
      <c r="F46" s="160">
        <v>22.53313</v>
      </c>
      <c r="G46" s="160">
        <v>1.75413</v>
      </c>
      <c r="H46" s="160">
        <v>24.28726</v>
      </c>
      <c r="I46" s="161">
        <v>0.92777569999999998</v>
      </c>
      <c r="J46" s="161">
        <v>7.2224300000000005E-2</v>
      </c>
      <c r="K46" s="161">
        <v>0</v>
      </c>
      <c r="L46" s="162">
        <v>0</v>
      </c>
    </row>
    <row r="47" spans="2:12" ht="14.4" x14ac:dyDescent="0.3">
      <c r="B47" s="284" t="s">
        <v>89</v>
      </c>
      <c r="C47" s="416" t="str">
        <f>VLOOKUP(B47,Sheet2!$A$3:$B$83,2,FALSE)</f>
        <v>Henderson</v>
      </c>
      <c r="D47" s="189" t="s">
        <v>6</v>
      </c>
      <c r="E47" s="214">
        <v>3</v>
      </c>
      <c r="F47" s="160">
        <v>24.50142</v>
      </c>
      <c r="G47" s="160">
        <v>1.24658</v>
      </c>
      <c r="H47" s="160">
        <v>26.61928</v>
      </c>
      <c r="I47" s="161">
        <v>0.92043920000000001</v>
      </c>
      <c r="J47" s="161">
        <v>4.6829999999999997E-2</v>
      </c>
      <c r="K47" s="161">
        <v>9.9249999999999989E-4</v>
      </c>
      <c r="L47" s="162">
        <v>3.17384E-2</v>
      </c>
    </row>
    <row r="48" spans="2:12" ht="14.4" x14ac:dyDescent="0.3">
      <c r="B48" s="284" t="s">
        <v>91</v>
      </c>
      <c r="C48" s="416" t="str">
        <f>VLOOKUP(B48,Sheet2!$A$3:$B$83,2,FALSE)</f>
        <v>Hickory</v>
      </c>
      <c r="D48" s="189" t="s">
        <v>39</v>
      </c>
      <c r="E48" s="214">
        <v>2</v>
      </c>
      <c r="F48" s="160">
        <v>47.696779999999997</v>
      </c>
      <c r="G48" s="160">
        <v>0.66829000000000005</v>
      </c>
      <c r="H48" s="160">
        <v>49.456650000000003</v>
      </c>
      <c r="I48" s="161">
        <v>0.96441580000000005</v>
      </c>
      <c r="J48" s="161">
        <v>1.35126E-2</v>
      </c>
      <c r="K48" s="161">
        <v>0</v>
      </c>
      <c r="L48" s="162">
        <v>2.20716E-2</v>
      </c>
    </row>
    <row r="49" spans="2:12" ht="14.4" x14ac:dyDescent="0.3">
      <c r="B49" s="284" t="s">
        <v>93</v>
      </c>
      <c r="C49" s="416" t="str">
        <f>VLOOKUP(B49,Sheet2!$A$3:$B$83,2,FALSE)</f>
        <v>High Point</v>
      </c>
      <c r="D49" s="189" t="s">
        <v>39</v>
      </c>
      <c r="E49" s="214">
        <v>2</v>
      </c>
      <c r="F49" s="160">
        <v>42.389690000000002</v>
      </c>
      <c r="G49" s="160">
        <v>0.76051999999999997</v>
      </c>
      <c r="H49" s="160">
        <v>43.221899999999998</v>
      </c>
      <c r="I49" s="161">
        <v>0.98074550000000005</v>
      </c>
      <c r="J49" s="161">
        <v>1.7595800000000002E-2</v>
      </c>
      <c r="K49" s="161">
        <v>1.6588E-3</v>
      </c>
      <c r="L49" s="162">
        <v>0</v>
      </c>
    </row>
    <row r="50" spans="2:12" ht="14.4" x14ac:dyDescent="0.3">
      <c r="B50" s="284" t="s">
        <v>95</v>
      </c>
      <c r="C50" s="416" t="str">
        <f>VLOOKUP(B50,Sheet2!$A$3:$B$83,2,FALSE)</f>
        <v>Clayton</v>
      </c>
      <c r="D50" s="189" t="s">
        <v>39</v>
      </c>
      <c r="E50" s="214">
        <v>3</v>
      </c>
      <c r="F50" s="160">
        <v>27.84019</v>
      </c>
      <c r="G50" s="160">
        <v>0.61992999999999998</v>
      </c>
      <c r="H50" s="160">
        <v>30.128630000000001</v>
      </c>
      <c r="I50" s="161">
        <v>0.92404450000000005</v>
      </c>
      <c r="J50" s="161">
        <v>2.05761E-2</v>
      </c>
      <c r="K50" s="161">
        <v>0</v>
      </c>
      <c r="L50" s="162">
        <v>5.5379400000000002E-2</v>
      </c>
    </row>
    <row r="51" spans="2:12" ht="14.4" x14ac:dyDescent="0.3">
      <c r="B51" s="284" t="s">
        <v>97</v>
      </c>
      <c r="C51" s="416" t="str">
        <f>VLOOKUP(B51,Sheet2!$A$3:$B$83,2,FALSE)</f>
        <v>Iredell</v>
      </c>
      <c r="D51" s="189" t="s">
        <v>6</v>
      </c>
      <c r="E51" s="214">
        <v>3</v>
      </c>
      <c r="F51" s="160">
        <v>15.39123</v>
      </c>
      <c r="G51" s="160">
        <v>1.12453</v>
      </c>
      <c r="H51" s="160">
        <v>17.155650000000001</v>
      </c>
      <c r="I51" s="161">
        <v>0.89715210000000001</v>
      </c>
      <c r="J51" s="161">
        <v>6.5548599999999999E-2</v>
      </c>
      <c r="K51" s="161">
        <v>3.7299199999999998E-2</v>
      </c>
      <c r="L51" s="162">
        <v>0</v>
      </c>
    </row>
    <row r="52" spans="2:12" ht="14.4" x14ac:dyDescent="0.3">
      <c r="B52" s="284" t="s">
        <v>99</v>
      </c>
      <c r="C52" s="416" t="str">
        <f>VLOOKUP(B52,Sheet2!$A$3:$B$83,2,FALSE)</f>
        <v>Kings Mountain</v>
      </c>
      <c r="D52" s="189" t="s">
        <v>39</v>
      </c>
      <c r="E52" s="214">
        <v>2</v>
      </c>
      <c r="F52" s="160">
        <v>74.051389999999998</v>
      </c>
      <c r="G52" s="160">
        <v>0.92096</v>
      </c>
      <c r="H52" s="160">
        <v>78.218860000000006</v>
      </c>
      <c r="I52" s="161">
        <v>0.94672029999999996</v>
      </c>
      <c r="J52" s="161">
        <v>1.17742E-2</v>
      </c>
      <c r="K52" s="161">
        <v>4.1505500000000001E-2</v>
      </c>
      <c r="L52" s="162">
        <v>0</v>
      </c>
    </row>
    <row r="53" spans="2:12" ht="14.4" x14ac:dyDescent="0.3">
      <c r="B53" s="284" t="s">
        <v>101</v>
      </c>
      <c r="C53" s="416" t="str">
        <f>VLOOKUP(B53,Sheet2!$A$3:$B$83,2,FALSE)</f>
        <v>Lee</v>
      </c>
      <c r="D53" s="189" t="s">
        <v>6</v>
      </c>
      <c r="E53" s="214">
        <v>2</v>
      </c>
      <c r="F53" s="160">
        <v>7.7557499999999999</v>
      </c>
      <c r="G53" s="160">
        <v>1.9347099999999999</v>
      </c>
      <c r="H53" s="160">
        <v>9.9950500000000009</v>
      </c>
      <c r="I53" s="161">
        <v>0.77595959999999997</v>
      </c>
      <c r="J53" s="161">
        <v>0.19356709999999999</v>
      </c>
      <c r="K53" s="161">
        <v>0</v>
      </c>
      <c r="L53" s="162">
        <v>3.0473299999999998E-2</v>
      </c>
    </row>
    <row r="54" spans="2:12" ht="14.4" x14ac:dyDescent="0.3">
      <c r="B54" s="284" t="s">
        <v>103</v>
      </c>
      <c r="C54" s="416" t="str">
        <f>VLOOKUP(B54,Sheet2!$A$3:$B$83,2,FALSE)</f>
        <v>Lincoln</v>
      </c>
      <c r="D54" s="189" t="s">
        <v>6</v>
      </c>
      <c r="E54" s="214">
        <v>3</v>
      </c>
      <c r="F54" s="160">
        <v>15.47484</v>
      </c>
      <c r="G54" s="160">
        <v>1.4608399999999999</v>
      </c>
      <c r="H54" s="160">
        <v>17.669879999999999</v>
      </c>
      <c r="I54" s="161">
        <v>0.87577519999999998</v>
      </c>
      <c r="J54" s="161">
        <v>8.2673800000000006E-2</v>
      </c>
      <c r="K54" s="161">
        <v>3.9307099999999998E-2</v>
      </c>
      <c r="L54" s="162">
        <v>2.2439999999999999E-3</v>
      </c>
    </row>
    <row r="55" spans="2:12" ht="14.4" x14ac:dyDescent="0.3">
      <c r="B55" s="284" t="s">
        <v>105</v>
      </c>
      <c r="C55" s="416" t="str">
        <f>VLOOKUP(B55,Sheet2!$A$3:$B$83,2,FALSE)</f>
        <v>Madison</v>
      </c>
      <c r="D55" s="189" t="s">
        <v>6</v>
      </c>
      <c r="E55" s="214">
        <v>2</v>
      </c>
      <c r="F55" s="160">
        <v>19.15944</v>
      </c>
      <c r="G55" s="160">
        <v>3.7982</v>
      </c>
      <c r="H55" s="160">
        <v>24.692519999999998</v>
      </c>
      <c r="I55" s="161">
        <v>0.77592099999999997</v>
      </c>
      <c r="J55" s="161">
        <v>0.15381990000000001</v>
      </c>
      <c r="K55" s="161">
        <v>3.5932199999999997E-2</v>
      </c>
      <c r="L55" s="162">
        <v>3.43269E-2</v>
      </c>
    </row>
    <row r="56" spans="2:12" ht="14.4" x14ac:dyDescent="0.3">
      <c r="B56" s="284" t="s">
        <v>107</v>
      </c>
      <c r="C56" s="416" t="str">
        <f>VLOOKUP(B56,Sheet2!$A$3:$B$83,2,FALSE)</f>
        <v>McDowell</v>
      </c>
      <c r="D56" s="189" t="s">
        <v>6</v>
      </c>
      <c r="E56" s="214">
        <v>1</v>
      </c>
      <c r="F56" s="160">
        <v>14.03546</v>
      </c>
      <c r="G56" s="160">
        <v>2.3954900000000001</v>
      </c>
      <c r="H56" s="160">
        <v>17.152200000000001</v>
      </c>
      <c r="I56" s="161">
        <v>0.81828909999999999</v>
      </c>
      <c r="J56" s="161">
        <v>0.13966049999999999</v>
      </c>
      <c r="K56" s="161">
        <v>0</v>
      </c>
      <c r="L56" s="162">
        <v>4.2050400000000002E-2</v>
      </c>
    </row>
    <row r="57" spans="2:12" ht="14.4" x14ac:dyDescent="0.3">
      <c r="B57" s="284" t="s">
        <v>109</v>
      </c>
      <c r="C57" s="416" t="str">
        <f>VLOOKUP(B57,Sheet2!$A$3:$B$83,2,FALSE)</f>
        <v>Mooresville</v>
      </c>
      <c r="D57" s="189" t="s">
        <v>39</v>
      </c>
      <c r="E57" s="214">
        <v>3</v>
      </c>
      <c r="F57" s="160">
        <v>67.664450000000002</v>
      </c>
      <c r="G57" s="160">
        <v>2.3876900000000001</v>
      </c>
      <c r="H57" s="160">
        <v>73.269289999999998</v>
      </c>
      <c r="I57" s="161">
        <v>0.92350359999999998</v>
      </c>
      <c r="J57" s="161">
        <v>3.25878E-2</v>
      </c>
      <c r="K57" s="161">
        <v>0</v>
      </c>
      <c r="L57" s="162">
        <v>4.3908599999999999E-2</v>
      </c>
    </row>
    <row r="58" spans="2:12" ht="14.4" x14ac:dyDescent="0.3">
      <c r="B58" s="284" t="s">
        <v>111</v>
      </c>
      <c r="C58" s="416" t="str">
        <f>VLOOKUP(B58,Sheet2!$A$3:$B$83,2,FALSE)</f>
        <v>Nantahala</v>
      </c>
      <c r="D58" s="189" t="s">
        <v>9</v>
      </c>
      <c r="E58" s="214">
        <v>2</v>
      </c>
      <c r="F58" s="160">
        <v>15.18468</v>
      </c>
      <c r="G58" s="160">
        <v>6.2043600000000003</v>
      </c>
      <c r="H58" s="160">
        <v>22.364730000000002</v>
      </c>
      <c r="I58" s="161">
        <v>0.67895620000000001</v>
      </c>
      <c r="J58" s="161">
        <v>0.27741690000000002</v>
      </c>
      <c r="K58" s="161">
        <v>7.8459999999999999E-4</v>
      </c>
      <c r="L58" s="162">
        <v>4.28423E-2</v>
      </c>
    </row>
    <row r="59" spans="2:12" ht="14.4" x14ac:dyDescent="0.3">
      <c r="B59" s="284" t="s">
        <v>113</v>
      </c>
      <c r="C59" s="416" t="str">
        <f>VLOOKUP(B59,Sheet2!$A$3:$B$83,2,FALSE)</f>
        <v>Neuse</v>
      </c>
      <c r="D59" s="189" t="s">
        <v>9</v>
      </c>
      <c r="E59" s="214">
        <v>1</v>
      </c>
      <c r="F59" s="160">
        <v>13.09071</v>
      </c>
      <c r="G59" s="160">
        <v>3.8530600000000002</v>
      </c>
      <c r="H59" s="160">
        <v>26.569210000000002</v>
      </c>
      <c r="I59" s="161">
        <v>0.49270209999999998</v>
      </c>
      <c r="J59" s="161">
        <v>0.1450197</v>
      </c>
      <c r="K59" s="161">
        <v>3.8035600000000003E-2</v>
      </c>
      <c r="L59" s="162">
        <v>0.32424269999999999</v>
      </c>
    </row>
    <row r="60" spans="2:12" ht="14.4" x14ac:dyDescent="0.3">
      <c r="B60" s="284" t="s">
        <v>115</v>
      </c>
      <c r="C60" s="416" t="str">
        <f>VLOOKUP(B60,Sheet2!$A$3:$B$83,2,FALSE)</f>
        <v>New Hanover</v>
      </c>
      <c r="D60" s="189" t="s">
        <v>6</v>
      </c>
      <c r="E60" s="214">
        <v>3</v>
      </c>
      <c r="F60" s="160">
        <v>17.909800000000001</v>
      </c>
      <c r="G60" s="160">
        <v>1.0848</v>
      </c>
      <c r="H60" s="160">
        <v>19.663440000000001</v>
      </c>
      <c r="I60" s="161">
        <v>0.91081769999999995</v>
      </c>
      <c r="J60" s="161">
        <v>5.5168200000000001E-2</v>
      </c>
      <c r="K60" s="161">
        <v>6.7133000000000002E-3</v>
      </c>
      <c r="L60" s="162">
        <v>2.73008E-2</v>
      </c>
    </row>
    <row r="61" spans="2:12" ht="14.4" x14ac:dyDescent="0.3">
      <c r="B61" s="284" t="s">
        <v>117</v>
      </c>
      <c r="C61" s="416" t="str">
        <f>VLOOKUP(B61,Sheet2!$A$3:$B$83,2,FALSE)</f>
        <v>Northwestern</v>
      </c>
      <c r="D61" s="189" t="s">
        <v>9</v>
      </c>
      <c r="E61" s="214">
        <v>2</v>
      </c>
      <c r="F61" s="160">
        <v>11.59965</v>
      </c>
      <c r="G61" s="160">
        <v>2.8183799999999999</v>
      </c>
      <c r="H61" s="160">
        <v>14.985010000000001</v>
      </c>
      <c r="I61" s="161">
        <v>0.77408379999999999</v>
      </c>
      <c r="J61" s="161">
        <v>0.1880801</v>
      </c>
      <c r="K61" s="161">
        <v>0</v>
      </c>
      <c r="L61" s="162">
        <v>3.7836099999999998E-2</v>
      </c>
    </row>
    <row r="62" spans="2:12" ht="14.4" x14ac:dyDescent="0.3">
      <c r="B62" s="284" t="s">
        <v>119</v>
      </c>
      <c r="C62" s="416" t="str">
        <f>VLOOKUP(B62,Sheet2!$A$3:$B$83,2,FALSE)</f>
        <v>Onslow</v>
      </c>
      <c r="D62" s="189" t="s">
        <v>6</v>
      </c>
      <c r="E62" s="214">
        <v>2</v>
      </c>
      <c r="F62" s="160">
        <v>9.2330000000000005</v>
      </c>
      <c r="G62" s="160">
        <v>1.1533100000000001</v>
      </c>
      <c r="H62" s="160">
        <v>11.2399</v>
      </c>
      <c r="I62" s="161">
        <v>0.82144879999999998</v>
      </c>
      <c r="J62" s="161">
        <v>0.1026087</v>
      </c>
      <c r="K62" s="161">
        <v>6.4179999999999999E-4</v>
      </c>
      <c r="L62" s="162">
        <v>7.5300599999999995E-2</v>
      </c>
    </row>
    <row r="63" spans="2:12" ht="14.4" x14ac:dyDescent="0.3">
      <c r="B63" s="284" t="s">
        <v>121</v>
      </c>
      <c r="C63" s="416" t="str">
        <f>VLOOKUP(B63,Sheet2!$A$3:$B$83,2,FALSE)</f>
        <v>Orange</v>
      </c>
      <c r="D63" s="189" t="s">
        <v>6</v>
      </c>
      <c r="E63" s="214">
        <v>3</v>
      </c>
      <c r="F63" s="160">
        <v>25.898250000000001</v>
      </c>
      <c r="G63" s="160">
        <v>1.9819199999999999</v>
      </c>
      <c r="H63" s="160">
        <v>28.3827</v>
      </c>
      <c r="I63" s="161">
        <v>0.91246609999999995</v>
      </c>
      <c r="J63" s="161">
        <v>6.9828399999999999E-2</v>
      </c>
      <c r="K63" s="161">
        <v>6.8429999999999999E-4</v>
      </c>
      <c r="L63" s="162">
        <v>1.70212E-2</v>
      </c>
    </row>
    <row r="64" spans="2:12" ht="14.4" x14ac:dyDescent="0.3">
      <c r="B64" s="284" t="s">
        <v>124</v>
      </c>
      <c r="C64" s="416" t="str">
        <f>VLOOKUP(B64,Sheet2!$A$3:$B$83,2,FALSE)</f>
        <v>Pender</v>
      </c>
      <c r="D64" s="189" t="s">
        <v>6</v>
      </c>
      <c r="E64" s="214">
        <v>3</v>
      </c>
      <c r="F64" s="160">
        <v>11.84595</v>
      </c>
      <c r="G64" s="160">
        <v>1.82254</v>
      </c>
      <c r="H64" s="160">
        <v>13.66849</v>
      </c>
      <c r="I64" s="161">
        <v>0.86666129999999997</v>
      </c>
      <c r="J64" s="161">
        <v>0.1333387</v>
      </c>
      <c r="K64" s="161">
        <v>0</v>
      </c>
      <c r="L64" s="162">
        <v>0</v>
      </c>
    </row>
    <row r="65" spans="2:12" ht="14.4" x14ac:dyDescent="0.3">
      <c r="B65" s="284" t="s">
        <v>126</v>
      </c>
      <c r="C65" s="416" t="str">
        <f>VLOOKUP(B65,Sheet2!$A$3:$B$83,2,FALSE)</f>
        <v>Vance (Perry)</v>
      </c>
      <c r="D65" s="189" t="s">
        <v>6</v>
      </c>
      <c r="E65" s="214">
        <v>1</v>
      </c>
      <c r="F65" s="160">
        <v>17.15483</v>
      </c>
      <c r="G65" s="160">
        <v>2.3290099999999998</v>
      </c>
      <c r="H65" s="160">
        <v>20.96651</v>
      </c>
      <c r="I65" s="161">
        <v>0.81820139999999997</v>
      </c>
      <c r="J65" s="161">
        <v>0.11108229999999999</v>
      </c>
      <c r="K65" s="161">
        <v>2.4546800000000001E-2</v>
      </c>
      <c r="L65" s="162">
        <v>4.6169500000000002E-2</v>
      </c>
    </row>
    <row r="66" spans="2:12" ht="14.4" x14ac:dyDescent="0.3">
      <c r="B66" s="284" t="s">
        <v>129</v>
      </c>
      <c r="C66" s="416" t="str">
        <f>VLOOKUP(B66,Sheet2!$A$3:$B$83,2,FALSE)</f>
        <v>Person</v>
      </c>
      <c r="D66" s="189" t="s">
        <v>6</v>
      </c>
      <c r="E66" s="214">
        <v>1</v>
      </c>
      <c r="F66" s="160">
        <v>11.39415</v>
      </c>
      <c r="G66" s="160">
        <v>2.4967899999999998</v>
      </c>
      <c r="H66" s="160">
        <v>14.41231</v>
      </c>
      <c r="I66" s="161">
        <v>0.79058470000000003</v>
      </c>
      <c r="J66" s="161">
        <v>0.17324010000000001</v>
      </c>
      <c r="K66" s="161">
        <v>3.6175300000000001E-2</v>
      </c>
      <c r="L66" s="162">
        <v>0</v>
      </c>
    </row>
    <row r="67" spans="2:12" ht="14.4" x14ac:dyDescent="0.3">
      <c r="B67" s="284" t="s">
        <v>131</v>
      </c>
      <c r="C67" s="416" t="str">
        <f>VLOOKUP(B67,Sheet2!$A$3:$B$83,2,FALSE)</f>
        <v>Pettigrew</v>
      </c>
      <c r="D67" s="189" t="s">
        <v>9</v>
      </c>
      <c r="E67" s="214">
        <v>1</v>
      </c>
      <c r="F67" s="160">
        <v>15.386240000000001</v>
      </c>
      <c r="G67" s="160">
        <v>8.2678200000000004</v>
      </c>
      <c r="H67" s="160">
        <v>26.003260000000001</v>
      </c>
      <c r="I67" s="161">
        <v>0.59170420000000001</v>
      </c>
      <c r="J67" s="161">
        <v>0.31795309999999999</v>
      </c>
      <c r="K67" s="161">
        <v>3.4414100000000003E-2</v>
      </c>
      <c r="L67" s="162">
        <v>5.5928600000000002E-2</v>
      </c>
    </row>
    <row r="68" spans="2:12" ht="14.4" x14ac:dyDescent="0.3">
      <c r="B68" s="284" t="s">
        <v>133</v>
      </c>
      <c r="C68" s="416" t="str">
        <f>VLOOKUP(B68,Sheet2!$A$3:$B$83,2,FALSE)</f>
        <v>Polk</v>
      </c>
      <c r="D68" s="189" t="s">
        <v>6</v>
      </c>
      <c r="E68" s="214">
        <v>2</v>
      </c>
      <c r="F68" s="160">
        <v>23.48104</v>
      </c>
      <c r="G68" s="160">
        <v>3.76416</v>
      </c>
      <c r="H68" s="160">
        <v>28.831099999999999</v>
      </c>
      <c r="I68" s="161">
        <v>0.8144344</v>
      </c>
      <c r="J68" s="161">
        <v>0.13055890000000001</v>
      </c>
      <c r="K68" s="161">
        <v>2.80527E-2</v>
      </c>
      <c r="L68" s="162">
        <v>2.6953899999999999E-2</v>
      </c>
    </row>
    <row r="69" spans="2:12" ht="14.4" x14ac:dyDescent="0.3">
      <c r="B69" s="284" t="s">
        <v>135</v>
      </c>
      <c r="C69" s="416" t="str">
        <f>VLOOKUP(B69,Sheet2!$A$3:$B$83,2,FALSE)</f>
        <v>Johnston</v>
      </c>
      <c r="D69" s="189" t="s">
        <v>6</v>
      </c>
      <c r="E69" s="214">
        <v>3</v>
      </c>
      <c r="F69" s="160">
        <v>6.62662</v>
      </c>
      <c r="G69" s="160">
        <v>1.14439</v>
      </c>
      <c r="H69" s="160">
        <v>8.2684300000000004</v>
      </c>
      <c r="I69" s="161">
        <v>0.80143600000000004</v>
      </c>
      <c r="J69" s="161">
        <v>0.1384051</v>
      </c>
      <c r="K69" s="161">
        <v>8.1939999999999997E-4</v>
      </c>
      <c r="L69" s="162">
        <v>5.93394E-2</v>
      </c>
    </row>
    <row r="70" spans="2:12" ht="14.4" x14ac:dyDescent="0.3">
      <c r="B70" s="284" t="s">
        <v>137</v>
      </c>
      <c r="C70" s="416" t="str">
        <f>VLOOKUP(B70,Sheet2!$A$3:$B$83,2,FALSE)</f>
        <v>Randolph</v>
      </c>
      <c r="D70" s="189" t="s">
        <v>6</v>
      </c>
      <c r="E70" s="214">
        <v>2</v>
      </c>
      <c r="F70" s="160">
        <v>19.202909999999999</v>
      </c>
      <c r="G70" s="160">
        <v>1.2998400000000001</v>
      </c>
      <c r="H70" s="160">
        <v>21.549689999999998</v>
      </c>
      <c r="I70" s="161">
        <v>0.89109930000000004</v>
      </c>
      <c r="J70" s="161">
        <v>6.0318299999999998E-2</v>
      </c>
      <c r="K70" s="161">
        <v>0</v>
      </c>
      <c r="L70" s="162">
        <v>4.8582399999999998E-2</v>
      </c>
    </row>
    <row r="71" spans="2:12" ht="14.4" x14ac:dyDescent="0.3">
      <c r="B71" s="284" t="s">
        <v>139</v>
      </c>
      <c r="C71" s="416" t="str">
        <f>VLOOKUP(B71,Sheet2!$A$3:$B$83,2,FALSE)</f>
        <v>Roanoke Rapids</v>
      </c>
      <c r="D71" s="189" t="s">
        <v>39</v>
      </c>
      <c r="E71" s="214">
        <v>1</v>
      </c>
      <c r="F71" s="160">
        <v>19.798559999999998</v>
      </c>
      <c r="G71" s="160">
        <v>1.19268</v>
      </c>
      <c r="H71" s="160">
        <v>21.114830000000001</v>
      </c>
      <c r="I71" s="161">
        <v>0.93766090000000002</v>
      </c>
      <c r="J71" s="161">
        <v>5.6485599999999997E-2</v>
      </c>
      <c r="K71" s="161">
        <v>0</v>
      </c>
      <c r="L71" s="162">
        <v>5.8535000000000002E-3</v>
      </c>
    </row>
    <row r="72" spans="2:12" ht="14.4" x14ac:dyDescent="0.3">
      <c r="B72" s="284" t="s">
        <v>141</v>
      </c>
      <c r="C72" s="416" t="str">
        <f>VLOOKUP(B72,Sheet2!$A$3:$B$83,2,FALSE)</f>
        <v>Robeson</v>
      </c>
      <c r="D72" s="189" t="s">
        <v>6</v>
      </c>
      <c r="E72" s="214">
        <v>1</v>
      </c>
      <c r="F72" s="160">
        <v>7.01356</v>
      </c>
      <c r="G72" s="160">
        <v>1.6619600000000001</v>
      </c>
      <c r="H72" s="160">
        <v>9.3384</v>
      </c>
      <c r="I72" s="161">
        <v>0.75104530000000003</v>
      </c>
      <c r="J72" s="161">
        <v>0.17797060000000001</v>
      </c>
      <c r="K72" s="161">
        <v>1.7845000000000001E-3</v>
      </c>
      <c r="L72" s="162">
        <v>6.9199499999999997E-2</v>
      </c>
    </row>
    <row r="73" spans="2:12" ht="14.4" x14ac:dyDescent="0.3">
      <c r="B73" s="284" t="s">
        <v>143</v>
      </c>
      <c r="C73" s="416" t="str">
        <f>VLOOKUP(B73,Sheet2!$A$3:$B$83,2,FALSE)</f>
        <v>Rockingham</v>
      </c>
      <c r="D73" s="189" t="s">
        <v>6</v>
      </c>
      <c r="E73" s="214">
        <v>2</v>
      </c>
      <c r="F73" s="160">
        <v>17.10097</v>
      </c>
      <c r="G73" s="160">
        <v>1.58639</v>
      </c>
      <c r="H73" s="160">
        <v>20.112079999999999</v>
      </c>
      <c r="I73" s="161">
        <v>0.85028340000000002</v>
      </c>
      <c r="J73" s="161">
        <v>7.8877600000000006E-2</v>
      </c>
      <c r="K73" s="161">
        <v>0</v>
      </c>
      <c r="L73" s="162">
        <v>7.0838999999999999E-2</v>
      </c>
    </row>
    <row r="74" spans="2:12" ht="14.4" x14ac:dyDescent="0.3">
      <c r="B74" s="284" t="s">
        <v>145</v>
      </c>
      <c r="C74" s="416" t="str">
        <f>VLOOKUP(B74,Sheet2!$A$3:$B$83,2,FALSE)</f>
        <v>Rowan</v>
      </c>
      <c r="D74" s="189" t="s">
        <v>6</v>
      </c>
      <c r="E74" s="214">
        <v>2</v>
      </c>
      <c r="F74" s="160">
        <v>24.281479999999998</v>
      </c>
      <c r="G74" s="160">
        <v>1.27755</v>
      </c>
      <c r="H74" s="160">
        <v>26.939219999999999</v>
      </c>
      <c r="I74" s="161">
        <v>0.90134320000000001</v>
      </c>
      <c r="J74" s="161">
        <v>4.7423399999999998E-2</v>
      </c>
      <c r="K74" s="161">
        <v>1.17351E-2</v>
      </c>
      <c r="L74" s="162">
        <v>3.9498199999999997E-2</v>
      </c>
    </row>
    <row r="75" spans="2:12" ht="14.4" x14ac:dyDescent="0.3">
      <c r="B75" s="284" t="s">
        <v>147</v>
      </c>
      <c r="C75" s="416" t="str">
        <f>VLOOKUP(B75,Sheet2!$A$3:$B$83,2,FALSE)</f>
        <v>Rutherford</v>
      </c>
      <c r="D75" s="189" t="s">
        <v>6</v>
      </c>
      <c r="E75" s="214">
        <v>2</v>
      </c>
      <c r="F75" s="160">
        <v>7.0604199999999997</v>
      </c>
      <c r="G75" s="160">
        <v>1.89591</v>
      </c>
      <c r="H75" s="160">
        <v>9.3600200000000005</v>
      </c>
      <c r="I75" s="161">
        <v>0.75431630000000005</v>
      </c>
      <c r="J75" s="161">
        <v>0.20255380000000001</v>
      </c>
      <c r="K75" s="161">
        <v>0</v>
      </c>
      <c r="L75" s="162">
        <v>4.3129899999999999E-2</v>
      </c>
    </row>
    <row r="76" spans="2:12" ht="14.4" x14ac:dyDescent="0.3">
      <c r="B76" s="284" t="s">
        <v>149</v>
      </c>
      <c r="C76" s="416" t="str">
        <f>VLOOKUP(B76,Sheet2!$A$3:$B$83,2,FALSE)</f>
        <v>Sampson</v>
      </c>
      <c r="D76" s="189" t="s">
        <v>6</v>
      </c>
      <c r="E76" s="214">
        <v>2</v>
      </c>
      <c r="F76" s="160">
        <v>10.35844</v>
      </c>
      <c r="G76" s="160">
        <v>1.87121</v>
      </c>
      <c r="H76" s="160">
        <v>13.61673</v>
      </c>
      <c r="I76" s="161">
        <v>0.76071440000000001</v>
      </c>
      <c r="J76" s="161">
        <v>0.13742019999999999</v>
      </c>
      <c r="K76" s="161">
        <v>5.8111099999999999E-2</v>
      </c>
      <c r="L76" s="162">
        <v>4.3754300000000003E-2</v>
      </c>
    </row>
    <row r="77" spans="2:12" ht="14.4" x14ac:dyDescent="0.3">
      <c r="B77" s="284" t="s">
        <v>152</v>
      </c>
      <c r="C77" s="416" t="str">
        <f>VLOOKUP(B77,Sheet2!$A$3:$B$83,2,FALSE)</f>
        <v>Sandhill</v>
      </c>
      <c r="D77" s="189" t="s">
        <v>9</v>
      </c>
      <c r="E77" s="214">
        <v>2</v>
      </c>
      <c r="F77" s="160">
        <v>8.8365399999999994</v>
      </c>
      <c r="G77" s="160">
        <v>2.4167999999999998</v>
      </c>
      <c r="H77" s="160">
        <v>12.26314</v>
      </c>
      <c r="I77" s="161">
        <v>0.72057740000000003</v>
      </c>
      <c r="J77" s="161">
        <v>0.19707820000000001</v>
      </c>
      <c r="K77" s="161">
        <v>2.3578700000000001E-2</v>
      </c>
      <c r="L77" s="162">
        <v>5.87658E-2</v>
      </c>
    </row>
    <row r="78" spans="2:12" ht="14.4" x14ac:dyDescent="0.3">
      <c r="B78" s="284" t="s">
        <v>154</v>
      </c>
      <c r="C78" s="416" t="str">
        <f>VLOOKUP(B78,Sheet2!$A$3:$B$83,2,FALSE)</f>
        <v>Scotland</v>
      </c>
      <c r="D78" s="189" t="s">
        <v>6</v>
      </c>
      <c r="E78" s="214">
        <v>1</v>
      </c>
      <c r="F78" s="160">
        <v>10.441879999999999</v>
      </c>
      <c r="G78" s="160">
        <v>2.9811700000000001</v>
      </c>
      <c r="H78" s="160">
        <v>13.66906</v>
      </c>
      <c r="I78" s="161">
        <v>0.76390650000000004</v>
      </c>
      <c r="J78" s="161">
        <v>0.21809619999999999</v>
      </c>
      <c r="K78" s="161">
        <v>0</v>
      </c>
      <c r="L78" s="162">
        <v>1.79974E-2</v>
      </c>
    </row>
    <row r="79" spans="2:12" ht="14.4" x14ac:dyDescent="0.3">
      <c r="B79" s="284" t="s">
        <v>156</v>
      </c>
      <c r="C79" s="416" t="str">
        <f>VLOOKUP(B79,Sheet2!$A$3:$B$83,2,FALSE)</f>
        <v>Pitt (Sheppard)</v>
      </c>
      <c r="D79" s="189" t="s">
        <v>6</v>
      </c>
      <c r="E79" s="214">
        <v>2</v>
      </c>
      <c r="F79" s="160">
        <v>11.78313</v>
      </c>
      <c r="G79" s="160">
        <v>1.14835</v>
      </c>
      <c r="H79" s="160">
        <v>13.88142</v>
      </c>
      <c r="I79" s="161">
        <v>0.84884190000000004</v>
      </c>
      <c r="J79" s="161">
        <v>8.2725900000000005E-2</v>
      </c>
      <c r="K79" s="161">
        <v>0</v>
      </c>
      <c r="L79" s="162">
        <v>6.8432199999999999E-2</v>
      </c>
    </row>
    <row r="80" spans="2:12" ht="14.4" x14ac:dyDescent="0.3">
      <c r="B80" s="284" t="s">
        <v>158</v>
      </c>
      <c r="C80" s="416" t="str">
        <f>VLOOKUP(B80,Sheet2!$A$3:$B$83,2,FALSE)</f>
        <v>Southern Pines</v>
      </c>
      <c r="D80" s="189" t="s">
        <v>39</v>
      </c>
      <c r="E80" s="214">
        <v>3</v>
      </c>
      <c r="F80" s="160">
        <v>59.739089999999997</v>
      </c>
      <c r="G80" s="160">
        <v>0.47410000000000002</v>
      </c>
      <c r="H80" s="160">
        <v>64.040610000000001</v>
      </c>
      <c r="I80" s="161">
        <v>0.93283130000000003</v>
      </c>
      <c r="J80" s="161">
        <v>7.4031000000000001E-3</v>
      </c>
      <c r="K80" s="161">
        <v>1.02392E-2</v>
      </c>
      <c r="L80" s="162">
        <v>4.9526399999999998E-2</v>
      </c>
    </row>
    <row r="81" spans="2:12" ht="14.4" x14ac:dyDescent="0.3">
      <c r="B81" s="284" t="s">
        <v>160</v>
      </c>
      <c r="C81" s="416" t="str">
        <f>VLOOKUP(B81,Sheet2!$A$3:$B$83,2,FALSE)</f>
        <v>Stanly</v>
      </c>
      <c r="D81" s="189" t="s">
        <v>6</v>
      </c>
      <c r="E81" s="214">
        <v>2</v>
      </c>
      <c r="F81" s="160">
        <v>18.451630000000002</v>
      </c>
      <c r="G81" s="160">
        <v>1.9011899999999999</v>
      </c>
      <c r="H81" s="160">
        <v>20.68432</v>
      </c>
      <c r="I81" s="161">
        <v>0.89205869999999998</v>
      </c>
      <c r="J81" s="161">
        <v>9.1914499999999996E-2</v>
      </c>
      <c r="K81" s="161">
        <v>0</v>
      </c>
      <c r="L81" s="162">
        <v>1.6026700000000001E-2</v>
      </c>
    </row>
    <row r="82" spans="2:12" ht="14.4" x14ac:dyDescent="0.3">
      <c r="B82" s="284" t="s">
        <v>162</v>
      </c>
      <c r="C82" s="416" t="str">
        <f>VLOOKUP(B82,Sheet2!$A$3:$B$83,2,FALSE)</f>
        <v>Transylvania</v>
      </c>
      <c r="D82" s="189" t="s">
        <v>6</v>
      </c>
      <c r="E82" s="214">
        <v>2</v>
      </c>
      <c r="F82" s="160">
        <v>37.387909999999998</v>
      </c>
      <c r="G82" s="160">
        <v>2.6471399999999998</v>
      </c>
      <c r="H82" s="160">
        <v>40.546190000000003</v>
      </c>
      <c r="I82" s="161">
        <v>0.9221066</v>
      </c>
      <c r="J82" s="161">
        <v>6.5286999999999998E-2</v>
      </c>
      <c r="K82" s="161">
        <v>1.26064E-2</v>
      </c>
      <c r="L82" s="162">
        <v>0</v>
      </c>
    </row>
    <row r="83" spans="2:12" ht="14.4" x14ac:dyDescent="0.3">
      <c r="B83" s="284" t="s">
        <v>164</v>
      </c>
      <c r="C83" s="416" t="str">
        <f>VLOOKUP(B83,Sheet2!$A$3:$B$83,2,FALSE)</f>
        <v>Union</v>
      </c>
      <c r="D83" s="189" t="s">
        <v>6</v>
      </c>
      <c r="E83" s="214">
        <v>3</v>
      </c>
      <c r="F83" s="160">
        <v>20.343229999999998</v>
      </c>
      <c r="G83" s="160">
        <v>0.88438000000000005</v>
      </c>
      <c r="H83" s="160">
        <v>22.350660000000001</v>
      </c>
      <c r="I83" s="161">
        <v>0.91018469999999996</v>
      </c>
      <c r="J83" s="161">
        <v>3.9568600000000002E-2</v>
      </c>
      <c r="K83" s="161">
        <v>9.6009000000000008E-3</v>
      </c>
      <c r="L83" s="162">
        <v>4.06457E-2</v>
      </c>
    </row>
    <row r="84" spans="2:12" ht="14.4" x14ac:dyDescent="0.3">
      <c r="B84" s="284" t="s">
        <v>166</v>
      </c>
      <c r="C84" s="416" t="str">
        <f>VLOOKUP(B84,Sheet2!$A$3:$B$83,2,FALSE)</f>
        <v>Wake</v>
      </c>
      <c r="D84" s="189" t="s">
        <v>6</v>
      </c>
      <c r="E84" s="214">
        <v>3</v>
      </c>
      <c r="F84" s="160">
        <v>23.54861</v>
      </c>
      <c r="G84" s="160">
        <v>0.57877000000000001</v>
      </c>
      <c r="H84" s="160">
        <v>24.127379999999999</v>
      </c>
      <c r="I84" s="161">
        <v>0.97601190000000004</v>
      </c>
      <c r="J84" s="161">
        <v>2.3988099999999998E-2</v>
      </c>
      <c r="K84" s="161">
        <v>0</v>
      </c>
      <c r="L84" s="162">
        <v>0</v>
      </c>
    </row>
    <row r="85" spans="2:12" ht="14.4" x14ac:dyDescent="0.3">
      <c r="B85" s="284" t="s">
        <v>168</v>
      </c>
      <c r="C85" s="416" t="str">
        <f>VLOOKUP(B85,Sheet2!$A$3:$B$83,2,FALSE)</f>
        <v>Warren</v>
      </c>
      <c r="D85" s="189" t="s">
        <v>6</v>
      </c>
      <c r="E85" s="214">
        <v>1</v>
      </c>
      <c r="F85" s="160">
        <v>20.460540000000002</v>
      </c>
      <c r="G85" s="160">
        <v>4.1928200000000002</v>
      </c>
      <c r="H85" s="160">
        <v>24.994140000000002</v>
      </c>
      <c r="I85" s="161">
        <v>0.81861340000000005</v>
      </c>
      <c r="J85" s="161">
        <v>0.16775200000000001</v>
      </c>
      <c r="K85" s="161">
        <v>0</v>
      </c>
      <c r="L85" s="162">
        <v>1.3634500000000001E-2</v>
      </c>
    </row>
    <row r="86" spans="2:12" ht="14.4" x14ac:dyDescent="0.3">
      <c r="B86" s="284" t="s">
        <v>170</v>
      </c>
      <c r="C86" s="416" t="str">
        <f>VLOOKUP(B86,Sheet2!$A$3:$B$83,2,FALSE)</f>
        <v>Wayne</v>
      </c>
      <c r="D86" s="189" t="s">
        <v>6</v>
      </c>
      <c r="E86" s="214">
        <v>2</v>
      </c>
      <c r="F86" s="160">
        <v>15.03628</v>
      </c>
      <c r="G86" s="160">
        <v>1.8427</v>
      </c>
      <c r="H86" s="160">
        <v>17.735399999999998</v>
      </c>
      <c r="I86" s="161">
        <v>0.84781189999999995</v>
      </c>
      <c r="J86" s="161">
        <v>0.10389950000000001</v>
      </c>
      <c r="K86" s="161">
        <v>4.8288600000000001E-2</v>
      </c>
      <c r="L86" s="162">
        <v>0</v>
      </c>
    </row>
    <row r="87" spans="2:12" ht="15" thickBot="1" x14ac:dyDescent="0.35">
      <c r="B87" s="286" t="s">
        <v>172</v>
      </c>
      <c r="C87" s="430" t="str">
        <f>VLOOKUP(B87,Sheet2!$A$3:$B$83,2,FALSE)</f>
        <v>Wilson</v>
      </c>
      <c r="D87" s="218" t="s">
        <v>6</v>
      </c>
      <c r="E87" s="219">
        <v>2</v>
      </c>
      <c r="F87" s="163">
        <v>21.26979</v>
      </c>
      <c r="G87" s="163">
        <v>1.63689</v>
      </c>
      <c r="H87" s="163">
        <v>24.187139999999999</v>
      </c>
      <c r="I87" s="164">
        <v>0.87938419999999995</v>
      </c>
      <c r="J87" s="164">
        <v>6.7675899999999997E-2</v>
      </c>
      <c r="K87" s="164">
        <v>2.2348099999999999E-2</v>
      </c>
      <c r="L87" s="165">
        <v>3.0591799999999999E-2</v>
      </c>
    </row>
    <row r="88" spans="2:12" ht="15" thickBot="1" x14ac:dyDescent="0.35">
      <c r="B88" s="327"/>
      <c r="C88" s="327"/>
      <c r="D88" s="327"/>
      <c r="E88" s="341"/>
      <c r="F88" s="324"/>
      <c r="G88" s="324"/>
      <c r="H88" s="324"/>
      <c r="I88" s="342"/>
      <c r="J88" s="342"/>
      <c r="K88" s="342"/>
      <c r="L88" s="342"/>
    </row>
    <row r="89" spans="2:12" ht="14.4" x14ac:dyDescent="0.3">
      <c r="B89" s="343" t="s">
        <v>36</v>
      </c>
      <c r="C89" s="344" t="s">
        <v>36</v>
      </c>
      <c r="D89" s="345"/>
      <c r="E89" s="465" t="s">
        <v>174</v>
      </c>
      <c r="F89" s="462">
        <v>21.289100864198002</v>
      </c>
      <c r="G89" s="157">
        <v>2.0238362962963001</v>
      </c>
      <c r="H89" s="157">
        <v>24.654154567900999</v>
      </c>
      <c r="I89" s="158">
        <v>0.83642357530863998</v>
      </c>
      <c r="J89" s="158">
        <v>0.1084569617284</v>
      </c>
      <c r="K89" s="158">
        <v>1.0367401234568E-2</v>
      </c>
      <c r="L89" s="159">
        <v>4.4752061728395E-2</v>
      </c>
    </row>
    <row r="90" spans="2:12" ht="14.4" x14ac:dyDescent="0.3">
      <c r="B90" s="346" t="s">
        <v>36</v>
      </c>
      <c r="C90" s="347" t="s">
        <v>36</v>
      </c>
      <c r="D90" s="348"/>
      <c r="E90" s="466" t="s">
        <v>176</v>
      </c>
      <c r="F90" s="463">
        <v>11.59965</v>
      </c>
      <c r="G90" s="160">
        <v>1.13246</v>
      </c>
      <c r="H90" s="160">
        <v>14.78816</v>
      </c>
      <c r="I90" s="161">
        <v>0.77595959999999997</v>
      </c>
      <c r="J90" s="161">
        <v>4.7423399999999998E-2</v>
      </c>
      <c r="K90" s="161">
        <v>0</v>
      </c>
      <c r="L90" s="162">
        <v>1.11515E-2</v>
      </c>
    </row>
    <row r="91" spans="2:12" ht="14.4" x14ac:dyDescent="0.3">
      <c r="B91" s="346" t="s">
        <v>36</v>
      </c>
      <c r="C91" s="347" t="s">
        <v>36</v>
      </c>
      <c r="D91" s="348"/>
      <c r="E91" s="466" t="s">
        <v>177</v>
      </c>
      <c r="F91" s="463">
        <v>17.909800000000001</v>
      </c>
      <c r="G91" s="160">
        <v>1.6619600000000001</v>
      </c>
      <c r="H91" s="160">
        <v>21.114830000000001</v>
      </c>
      <c r="I91" s="161">
        <v>0.86859090000000005</v>
      </c>
      <c r="J91" s="161">
        <v>9.1914499999999996E-2</v>
      </c>
      <c r="K91" s="161">
        <v>8.1939999999999997E-4</v>
      </c>
      <c r="L91" s="162">
        <v>3.14568E-2</v>
      </c>
    </row>
    <row r="92" spans="2:12" ht="15" thickBot="1" x14ac:dyDescent="0.35">
      <c r="B92" s="349" t="s">
        <v>36</v>
      </c>
      <c r="C92" s="350" t="s">
        <v>36</v>
      </c>
      <c r="D92" s="211"/>
      <c r="E92" s="467" t="s">
        <v>178</v>
      </c>
      <c r="F92" s="464">
        <v>23.54861</v>
      </c>
      <c r="G92" s="163">
        <v>2.4167999999999998</v>
      </c>
      <c r="H92" s="163">
        <v>26.61928</v>
      </c>
      <c r="I92" s="164">
        <v>0.9221066</v>
      </c>
      <c r="J92" s="164">
        <v>0.15149270000000001</v>
      </c>
      <c r="K92" s="164">
        <v>1.5913500000000001E-2</v>
      </c>
      <c r="L92" s="165">
        <v>5.87658E-2</v>
      </c>
    </row>
  </sheetData>
  <autoFilter ref="D6:L6" xr:uid="{026EFB8F-D48F-4B3C-B598-1B25888A2E7E}"/>
  <mergeCells count="3">
    <mergeCell ref="C4:C6"/>
    <mergeCell ref="B1:F3"/>
    <mergeCell ref="B4:B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3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K89" sqref="K89"/>
    </sheetView>
  </sheetViews>
  <sheetFormatPr defaultColWidth="9.109375" defaultRowHeight="13.2" x14ac:dyDescent="0.25"/>
  <cols>
    <col min="1" max="1" width="3.44140625" style="25" customWidth="1"/>
    <col min="2" max="2" width="9.109375" style="25"/>
    <col min="3" max="3" width="14.44140625" style="25" customWidth="1"/>
    <col min="4" max="5" width="11.88671875" style="25" customWidth="1"/>
    <col min="6" max="6" width="16.33203125" style="25" bestFit="1" customWidth="1"/>
    <col min="7" max="7" width="15" style="25" bestFit="1" customWidth="1"/>
    <col min="8" max="8" width="12.88671875" style="25" bestFit="1" customWidth="1"/>
    <col min="9" max="9" width="15.33203125" style="25" bestFit="1" customWidth="1"/>
    <col min="10" max="10" width="11.88671875" style="25" bestFit="1" customWidth="1"/>
    <col min="11" max="11" width="14.5546875" style="25" bestFit="1" customWidth="1"/>
    <col min="12" max="12" width="15.33203125" style="25" bestFit="1" customWidth="1"/>
    <col min="13" max="13" width="11.109375" style="25" bestFit="1" customWidth="1"/>
    <col min="14" max="14" width="10.6640625" style="25" bestFit="1" customWidth="1"/>
    <col min="15" max="15" width="16.33203125" style="25" bestFit="1" customWidth="1"/>
    <col min="16" max="16" width="15.5546875" style="25" customWidth="1"/>
    <col min="17" max="16384" width="9.109375" style="25"/>
  </cols>
  <sheetData>
    <row r="1" spans="2:16" s="12" customFormat="1" ht="15.75" customHeight="1" x14ac:dyDescent="0.3">
      <c r="B1" s="663" t="s">
        <v>326</v>
      </c>
      <c r="C1" s="663"/>
      <c r="D1" s="663"/>
      <c r="E1" s="663"/>
      <c r="F1" s="663"/>
      <c r="G1" s="28"/>
      <c r="H1" s="41"/>
      <c r="I1" s="39"/>
      <c r="J1" s="36"/>
      <c r="K1" s="38"/>
      <c r="L1" s="37"/>
      <c r="M1" s="36"/>
      <c r="N1" s="37"/>
      <c r="O1" s="37"/>
      <c r="P1" s="5" t="s">
        <v>451</v>
      </c>
    </row>
    <row r="2" spans="2:16" s="12" customFormat="1" ht="15.75" customHeight="1" x14ac:dyDescent="0.3">
      <c r="B2" s="664"/>
      <c r="C2" s="664"/>
      <c r="D2" s="664"/>
      <c r="E2" s="664"/>
      <c r="F2" s="664"/>
      <c r="G2" s="40"/>
      <c r="H2" s="35"/>
      <c r="I2" s="39"/>
      <c r="J2" s="36"/>
      <c r="K2" s="38"/>
      <c r="L2" s="37"/>
      <c r="M2" s="36"/>
      <c r="N2" s="37"/>
      <c r="O2" s="37"/>
      <c r="P2" s="11" t="s">
        <v>180</v>
      </c>
    </row>
    <row r="3" spans="2:16" s="12" customFormat="1" ht="16.5" customHeight="1" thickBot="1" x14ac:dyDescent="0.35">
      <c r="B3" s="665"/>
      <c r="C3" s="665"/>
      <c r="D3" s="665"/>
      <c r="E3" s="665"/>
      <c r="F3" s="665"/>
      <c r="G3" s="40"/>
      <c r="H3" s="35"/>
      <c r="I3" s="39"/>
      <c r="J3" s="36"/>
      <c r="K3" s="38"/>
      <c r="L3" s="37"/>
      <c r="M3" s="36"/>
      <c r="N3" s="37"/>
      <c r="O3" s="37"/>
      <c r="P3" s="38"/>
    </row>
    <row r="4" spans="2:16" s="12" customFormat="1" ht="14.4" x14ac:dyDescent="0.3">
      <c r="B4" s="644" t="s">
        <v>422</v>
      </c>
      <c r="C4" s="662" t="s">
        <v>181</v>
      </c>
      <c r="D4" s="138"/>
      <c r="E4" s="166" t="s">
        <v>425</v>
      </c>
      <c r="F4" s="167"/>
      <c r="G4" s="141" t="s">
        <v>328</v>
      </c>
      <c r="H4" s="168" t="s">
        <v>327</v>
      </c>
      <c r="I4" s="167"/>
      <c r="J4" s="141" t="s">
        <v>330</v>
      </c>
      <c r="K4" s="169" t="s">
        <v>329</v>
      </c>
      <c r="L4" s="170"/>
      <c r="M4" s="170" t="s">
        <v>193</v>
      </c>
      <c r="N4" s="171" t="s">
        <v>327</v>
      </c>
      <c r="O4" s="170"/>
      <c r="P4" s="172" t="s">
        <v>313</v>
      </c>
    </row>
    <row r="5" spans="2:16" s="12" customFormat="1" ht="14.4" x14ac:dyDescent="0.3">
      <c r="B5" s="645"/>
      <c r="C5" s="658"/>
      <c r="D5" s="144" t="s">
        <v>182</v>
      </c>
      <c r="E5" s="145" t="s">
        <v>452</v>
      </c>
      <c r="F5" s="173" t="s">
        <v>331</v>
      </c>
      <c r="G5" s="146" t="s">
        <v>333</v>
      </c>
      <c r="H5" s="174" t="s">
        <v>332</v>
      </c>
      <c r="I5" s="173" t="s">
        <v>334</v>
      </c>
      <c r="J5" s="146" t="s">
        <v>333</v>
      </c>
      <c r="K5" s="175" t="s">
        <v>332</v>
      </c>
      <c r="L5" s="176" t="s">
        <v>193</v>
      </c>
      <c r="M5" s="176" t="s">
        <v>333</v>
      </c>
      <c r="N5" s="177" t="s">
        <v>332</v>
      </c>
      <c r="O5" s="176" t="s">
        <v>335</v>
      </c>
      <c r="P5" s="178" t="s">
        <v>336</v>
      </c>
    </row>
    <row r="6" spans="2:16" s="12" customFormat="1" ht="43.8" thickBot="1" x14ac:dyDescent="0.3">
      <c r="B6" s="646"/>
      <c r="C6" s="659"/>
      <c r="D6" s="151"/>
      <c r="E6" s="152" t="s">
        <v>428</v>
      </c>
      <c r="F6" s="179" t="s">
        <v>337</v>
      </c>
      <c r="G6" s="180" t="s">
        <v>338</v>
      </c>
      <c r="H6" s="181" t="s">
        <v>331</v>
      </c>
      <c r="I6" s="179" t="s">
        <v>337</v>
      </c>
      <c r="J6" s="180" t="s">
        <v>338</v>
      </c>
      <c r="K6" s="182" t="s">
        <v>334</v>
      </c>
      <c r="L6" s="106" t="s">
        <v>337</v>
      </c>
      <c r="M6" s="106" t="s">
        <v>338</v>
      </c>
      <c r="N6" s="183" t="s">
        <v>315</v>
      </c>
      <c r="O6" s="106" t="s">
        <v>339</v>
      </c>
      <c r="P6" s="184" t="s">
        <v>340</v>
      </c>
    </row>
    <row r="7" spans="2:16" ht="14.4" x14ac:dyDescent="0.3">
      <c r="B7" s="282" t="s">
        <v>5</v>
      </c>
      <c r="C7" s="429" t="str">
        <f>VLOOKUP(B7,Sheet2!$A$3:$B$83,2,FALSE)</f>
        <v>Alamance</v>
      </c>
      <c r="D7" s="186" t="s">
        <v>6</v>
      </c>
      <c r="E7" s="213">
        <v>2</v>
      </c>
      <c r="F7" s="157">
        <v>2105602</v>
      </c>
      <c r="G7" s="157">
        <v>13.072100000000001</v>
      </c>
      <c r="H7" s="158">
        <v>0.57421630000000001</v>
      </c>
      <c r="I7" s="157">
        <v>289404</v>
      </c>
      <c r="J7" s="157">
        <v>1.7966899999999999</v>
      </c>
      <c r="K7" s="158">
        <v>0.10337399999999999</v>
      </c>
      <c r="L7" s="157">
        <v>404575</v>
      </c>
      <c r="M7" s="187">
        <v>2.5116999999999998</v>
      </c>
      <c r="N7" s="158">
        <v>0.14451269999999999</v>
      </c>
      <c r="O7" s="157">
        <v>2799581</v>
      </c>
      <c r="P7" s="193">
        <v>17.380500000000001</v>
      </c>
    </row>
    <row r="8" spans="2:16" ht="14.4" x14ac:dyDescent="0.3">
      <c r="B8" s="284" t="s">
        <v>8</v>
      </c>
      <c r="C8" s="416" t="str">
        <f>VLOOKUP(B8,Sheet2!$A$3:$B$83,2,FALSE)</f>
        <v>Albemarle</v>
      </c>
      <c r="D8" s="189" t="s">
        <v>9</v>
      </c>
      <c r="E8" s="214">
        <v>1</v>
      </c>
      <c r="F8" s="160">
        <v>782850</v>
      </c>
      <c r="G8" s="160">
        <v>10.23373</v>
      </c>
      <c r="H8" s="161">
        <v>0.48231770000000002</v>
      </c>
      <c r="I8" s="160">
        <v>106978</v>
      </c>
      <c r="J8" s="160">
        <v>1.39846</v>
      </c>
      <c r="K8" s="161">
        <v>8.4748000000000004E-2</v>
      </c>
      <c r="L8" s="160">
        <v>372479</v>
      </c>
      <c r="M8" s="190">
        <v>4.8692000000000002</v>
      </c>
      <c r="N8" s="161">
        <v>0.29507800000000001</v>
      </c>
      <c r="O8" s="160">
        <v>1262307</v>
      </c>
      <c r="P8" s="194">
        <v>16.501390000000001</v>
      </c>
    </row>
    <row r="9" spans="2:16" ht="14.4" x14ac:dyDescent="0.3">
      <c r="B9" s="284" t="s">
        <v>11</v>
      </c>
      <c r="C9" s="416" t="str">
        <f>VLOOKUP(B9,Sheet2!$A$3:$B$83,2,FALSE)</f>
        <v>Alexander</v>
      </c>
      <c r="D9" s="189" t="s">
        <v>6</v>
      </c>
      <c r="E9" s="214">
        <v>2</v>
      </c>
      <c r="F9" s="160">
        <v>368128</v>
      </c>
      <c r="G9" s="160">
        <v>9.5737000000000005</v>
      </c>
      <c r="H9" s="161">
        <v>0.55561199999999999</v>
      </c>
      <c r="I9" s="160">
        <v>42705</v>
      </c>
      <c r="J9" s="160">
        <v>1.1106100000000001</v>
      </c>
      <c r="K9" s="161">
        <v>9.15575E-2</v>
      </c>
      <c r="L9" s="160">
        <v>55595</v>
      </c>
      <c r="M9" s="190">
        <v>1.4458299999999999</v>
      </c>
      <c r="N9" s="161">
        <v>0.1191931</v>
      </c>
      <c r="O9" s="160">
        <v>466428</v>
      </c>
      <c r="P9" s="194">
        <v>12.130140000000001</v>
      </c>
    </row>
    <row r="10" spans="2:16" ht="14.4" x14ac:dyDescent="0.3">
      <c r="B10" s="284" t="s">
        <v>13</v>
      </c>
      <c r="C10" s="416" t="str">
        <f>VLOOKUP(B10,Sheet2!$A$3:$B$83,2,FALSE)</f>
        <v>Appalachian</v>
      </c>
      <c r="D10" s="189" t="s">
        <v>9</v>
      </c>
      <c r="E10" s="214">
        <v>2</v>
      </c>
      <c r="F10" s="160">
        <v>1724472</v>
      </c>
      <c r="G10" s="160">
        <v>11.2034</v>
      </c>
      <c r="H10" s="161">
        <v>0.58098700000000003</v>
      </c>
      <c r="I10" s="160">
        <v>146781</v>
      </c>
      <c r="J10" s="160">
        <v>0.95359000000000005</v>
      </c>
      <c r="K10" s="161">
        <v>6.3385300000000006E-2</v>
      </c>
      <c r="L10" s="160">
        <v>444441</v>
      </c>
      <c r="M10" s="190">
        <v>2.88741</v>
      </c>
      <c r="N10" s="161">
        <v>0.1919256</v>
      </c>
      <c r="O10" s="160">
        <v>2315694</v>
      </c>
      <c r="P10" s="194">
        <v>15.0444</v>
      </c>
    </row>
    <row r="11" spans="2:16" ht="14.4" x14ac:dyDescent="0.3">
      <c r="B11" s="284" t="s">
        <v>15</v>
      </c>
      <c r="C11" s="416" t="str">
        <f>VLOOKUP(B11,Sheet2!$A$3:$B$83,2,FALSE)</f>
        <v>AMY</v>
      </c>
      <c r="D11" s="189" t="s">
        <v>9</v>
      </c>
      <c r="E11" s="214">
        <v>1</v>
      </c>
      <c r="F11" s="160">
        <v>568723</v>
      </c>
      <c r="G11" s="160">
        <v>11.041449999999999</v>
      </c>
      <c r="H11" s="161">
        <v>0.45846389999999998</v>
      </c>
      <c r="I11" s="160">
        <v>60600</v>
      </c>
      <c r="J11" s="160">
        <v>1.17652</v>
      </c>
      <c r="K11" s="161">
        <v>6.8792599999999995E-2</v>
      </c>
      <c r="L11" s="160">
        <v>251586</v>
      </c>
      <c r="M11" s="190">
        <v>4.8844099999999999</v>
      </c>
      <c r="N11" s="161">
        <v>0.28559820000000002</v>
      </c>
      <c r="O11" s="160">
        <v>880909</v>
      </c>
      <c r="P11" s="194">
        <v>17.102370000000001</v>
      </c>
    </row>
    <row r="12" spans="2:16" ht="14.4" x14ac:dyDescent="0.3">
      <c r="B12" s="284" t="s">
        <v>17</v>
      </c>
      <c r="C12" s="416" t="str">
        <f>VLOOKUP(B12,Sheet2!$A$3:$B$83,2,FALSE)</f>
        <v>BHM</v>
      </c>
      <c r="D12" s="189" t="s">
        <v>9</v>
      </c>
      <c r="E12" s="214">
        <v>2</v>
      </c>
      <c r="F12" s="160">
        <v>560828</v>
      </c>
      <c r="G12" s="160">
        <v>8.3375900000000005</v>
      </c>
      <c r="H12" s="161">
        <v>0.53767160000000003</v>
      </c>
      <c r="I12" s="160">
        <v>62493</v>
      </c>
      <c r="J12" s="160">
        <v>0.92906</v>
      </c>
      <c r="K12" s="161">
        <v>7.1001900000000007E-2</v>
      </c>
      <c r="L12" s="160">
        <v>256839</v>
      </c>
      <c r="M12" s="190">
        <v>3.8183199999999999</v>
      </c>
      <c r="N12" s="161">
        <v>0.2918094</v>
      </c>
      <c r="O12" s="160">
        <v>880160</v>
      </c>
      <c r="P12" s="194">
        <v>13.084960000000001</v>
      </c>
    </row>
    <row r="13" spans="2:16" ht="14.4" x14ac:dyDescent="0.3">
      <c r="B13" s="284" t="s">
        <v>19</v>
      </c>
      <c r="C13" s="416" t="str">
        <f>VLOOKUP(B13,Sheet2!$A$3:$B$83,2,FALSE)</f>
        <v>Bladen</v>
      </c>
      <c r="D13" s="189" t="s">
        <v>6</v>
      </c>
      <c r="E13" s="214">
        <v>1</v>
      </c>
      <c r="F13" s="160">
        <v>500889</v>
      </c>
      <c r="G13" s="160">
        <v>14.563689999999999</v>
      </c>
      <c r="H13" s="161">
        <v>0.61755850000000001</v>
      </c>
      <c r="I13" s="160">
        <v>26278</v>
      </c>
      <c r="J13" s="160">
        <v>0.76405000000000001</v>
      </c>
      <c r="K13" s="161">
        <v>4.4386000000000002E-2</v>
      </c>
      <c r="L13" s="160">
        <v>64866</v>
      </c>
      <c r="M13" s="190">
        <v>1.88602</v>
      </c>
      <c r="N13" s="161">
        <v>0.1095648</v>
      </c>
      <c r="O13" s="160">
        <v>592033</v>
      </c>
      <c r="P13" s="194">
        <v>17.213760000000001</v>
      </c>
    </row>
    <row r="14" spans="2:16" ht="14.4" x14ac:dyDescent="0.3">
      <c r="B14" s="284" t="s">
        <v>21</v>
      </c>
      <c r="C14" s="416" t="str">
        <f>VLOOKUP(B14,Sheet2!$A$3:$B$83,2,FALSE)</f>
        <v>Nash (Braswell)</v>
      </c>
      <c r="D14" s="189" t="s">
        <v>6</v>
      </c>
      <c r="E14" s="214">
        <v>2</v>
      </c>
      <c r="F14" s="160">
        <v>1410288</v>
      </c>
      <c r="G14" s="160">
        <v>15.820510000000001</v>
      </c>
      <c r="H14" s="161">
        <v>0.50862309999999999</v>
      </c>
      <c r="I14" s="160">
        <v>130432</v>
      </c>
      <c r="J14" s="160">
        <v>1.4631799999999999</v>
      </c>
      <c r="K14" s="161">
        <v>6.1982299999999997E-2</v>
      </c>
      <c r="L14" s="160">
        <v>563622</v>
      </c>
      <c r="M14" s="190">
        <v>6.3226699999999996</v>
      </c>
      <c r="N14" s="161">
        <v>0.26783760000000001</v>
      </c>
      <c r="O14" s="160">
        <v>2104342</v>
      </c>
      <c r="P14" s="194">
        <v>23.606359999999999</v>
      </c>
    </row>
    <row r="15" spans="2:16" ht="14.4" x14ac:dyDescent="0.3">
      <c r="B15" s="284" t="s">
        <v>23</v>
      </c>
      <c r="C15" s="416" t="str">
        <f>VLOOKUP(B15,Sheet2!$A$3:$B$83,2,FALSE)</f>
        <v>Brunswick</v>
      </c>
      <c r="D15" s="189" t="s">
        <v>6</v>
      </c>
      <c r="E15" s="214">
        <v>3</v>
      </c>
      <c r="F15" s="160">
        <v>1029121</v>
      </c>
      <c r="G15" s="160">
        <v>7.8125900000000001</v>
      </c>
      <c r="H15" s="161">
        <v>0.55267849999999996</v>
      </c>
      <c r="I15" s="160">
        <v>139975</v>
      </c>
      <c r="J15" s="160">
        <v>1.0626199999999999</v>
      </c>
      <c r="K15" s="161">
        <v>0.10822320000000001</v>
      </c>
      <c r="L15" s="160">
        <v>124296</v>
      </c>
      <c r="M15" s="190">
        <v>0.94359999999999999</v>
      </c>
      <c r="N15" s="161">
        <v>9.61008E-2</v>
      </c>
      <c r="O15" s="160">
        <v>1293392</v>
      </c>
      <c r="P15" s="194">
        <v>9.8188099999999991</v>
      </c>
    </row>
    <row r="16" spans="2:16" ht="14.4" x14ac:dyDescent="0.3">
      <c r="B16" s="284" t="s">
        <v>25</v>
      </c>
      <c r="C16" s="416" t="str">
        <f>VLOOKUP(B16,Sheet2!$A$3:$B$83,2,FALSE)</f>
        <v>Buncombe</v>
      </c>
      <c r="D16" s="189" t="s">
        <v>6</v>
      </c>
      <c r="E16" s="214">
        <v>3</v>
      </c>
      <c r="F16" s="160">
        <v>4294981</v>
      </c>
      <c r="G16" s="160">
        <v>16.42239</v>
      </c>
      <c r="H16" s="161">
        <v>0.47229330000000003</v>
      </c>
      <c r="I16" s="160">
        <v>746501</v>
      </c>
      <c r="J16" s="160">
        <v>2.8543400000000001</v>
      </c>
      <c r="K16" s="161">
        <v>0.1263098</v>
      </c>
      <c r="L16" s="160">
        <v>868600</v>
      </c>
      <c r="M16" s="190">
        <v>3.3212000000000002</v>
      </c>
      <c r="N16" s="161">
        <v>0.14696919999999999</v>
      </c>
      <c r="O16" s="160">
        <v>5910082</v>
      </c>
      <c r="P16" s="194">
        <v>22.597930000000002</v>
      </c>
    </row>
    <row r="17" spans="2:16" ht="14.4" x14ac:dyDescent="0.3">
      <c r="B17" s="284" t="s">
        <v>27</v>
      </c>
      <c r="C17" s="416" t="str">
        <f>VLOOKUP(B17,Sheet2!$A$3:$B$83,2,FALSE)</f>
        <v>Burke</v>
      </c>
      <c r="D17" s="189" t="s">
        <v>6</v>
      </c>
      <c r="E17" s="214">
        <v>2</v>
      </c>
      <c r="F17" s="160">
        <v>1066967</v>
      </c>
      <c r="G17" s="160">
        <v>11.831659999999999</v>
      </c>
      <c r="H17" s="161">
        <v>0.54099030000000004</v>
      </c>
      <c r="I17" s="160">
        <v>127766</v>
      </c>
      <c r="J17" s="160">
        <v>1.4168000000000001</v>
      </c>
      <c r="K17" s="161">
        <v>9.0035100000000007E-2</v>
      </c>
      <c r="L17" s="160">
        <v>224335</v>
      </c>
      <c r="M17" s="190">
        <v>2.48766</v>
      </c>
      <c r="N17" s="161">
        <v>0.15808620000000001</v>
      </c>
      <c r="O17" s="160">
        <v>1419068</v>
      </c>
      <c r="P17" s="194">
        <v>15.73612</v>
      </c>
    </row>
    <row r="18" spans="2:16" ht="14.4" x14ac:dyDescent="0.3">
      <c r="B18" s="284" t="s">
        <v>29</v>
      </c>
      <c r="C18" s="416" t="str">
        <f>VLOOKUP(B18,Sheet2!$A$3:$B$83,2,FALSE)</f>
        <v>Cabarrus</v>
      </c>
      <c r="D18" s="189" t="s">
        <v>6</v>
      </c>
      <c r="E18" s="214">
        <v>3</v>
      </c>
      <c r="F18" s="160">
        <v>2594192</v>
      </c>
      <c r="G18" s="160">
        <v>12.62546</v>
      </c>
      <c r="H18" s="161">
        <v>0.59422010000000003</v>
      </c>
      <c r="I18" s="160">
        <v>451105</v>
      </c>
      <c r="J18" s="160">
        <v>2.1954500000000001</v>
      </c>
      <c r="K18" s="161">
        <v>0.14200950000000001</v>
      </c>
      <c r="L18" s="160">
        <v>131287</v>
      </c>
      <c r="M18" s="190">
        <v>0.63895000000000002</v>
      </c>
      <c r="N18" s="161">
        <v>4.1329600000000001E-2</v>
      </c>
      <c r="O18" s="160">
        <v>3176584</v>
      </c>
      <c r="P18" s="194">
        <v>15.459860000000001</v>
      </c>
    </row>
    <row r="19" spans="2:16" ht="14.4" x14ac:dyDescent="0.3">
      <c r="B19" s="284" t="s">
        <v>31</v>
      </c>
      <c r="C19" s="416" t="str">
        <f>VLOOKUP(B19,Sheet2!$A$3:$B$83,2,FALSE)</f>
        <v>Caldwell</v>
      </c>
      <c r="D19" s="189" t="s">
        <v>6</v>
      </c>
      <c r="E19" s="214">
        <v>2</v>
      </c>
      <c r="F19" s="160">
        <v>922319</v>
      </c>
      <c r="G19" s="160">
        <v>11.07465</v>
      </c>
      <c r="H19" s="161">
        <v>0.58497619999999995</v>
      </c>
      <c r="I19" s="160">
        <v>160473</v>
      </c>
      <c r="J19" s="160">
        <v>1.92686</v>
      </c>
      <c r="K19" s="161">
        <v>0.13538839999999999</v>
      </c>
      <c r="L19" s="160">
        <v>102487</v>
      </c>
      <c r="M19" s="190">
        <v>1.2305999999999999</v>
      </c>
      <c r="N19" s="161">
        <v>8.6466600000000005E-2</v>
      </c>
      <c r="O19" s="160">
        <v>1185279</v>
      </c>
      <c r="P19" s="194">
        <v>14.23211</v>
      </c>
    </row>
    <row r="20" spans="2:16" ht="14.4" x14ac:dyDescent="0.3">
      <c r="B20" s="284" t="s">
        <v>33</v>
      </c>
      <c r="C20" s="416" t="str">
        <f>VLOOKUP(B20,Sheet2!$A$3:$B$83,2,FALSE)</f>
        <v>Caswell</v>
      </c>
      <c r="D20" s="189" t="s">
        <v>6</v>
      </c>
      <c r="E20" s="214">
        <v>1</v>
      </c>
      <c r="F20" s="160">
        <v>230778</v>
      </c>
      <c r="G20" s="160">
        <v>9.7378800000000005</v>
      </c>
      <c r="H20" s="161">
        <v>0.61263639999999997</v>
      </c>
      <c r="I20" s="160">
        <v>15387</v>
      </c>
      <c r="J20" s="160">
        <v>0.64927000000000001</v>
      </c>
      <c r="K20" s="161">
        <v>5.3402100000000001E-2</v>
      </c>
      <c r="L20" s="160">
        <v>41970</v>
      </c>
      <c r="M20" s="190">
        <v>1.7709600000000001</v>
      </c>
      <c r="N20" s="161">
        <v>0.14566090000000001</v>
      </c>
      <c r="O20" s="160">
        <v>288135</v>
      </c>
      <c r="P20" s="194">
        <v>12.158110000000001</v>
      </c>
    </row>
    <row r="21" spans="2:16" ht="14.4" x14ac:dyDescent="0.3">
      <c r="B21" s="284" t="s">
        <v>35</v>
      </c>
      <c r="C21" s="416" t="str">
        <f>VLOOKUP(B21,Sheet2!$A$3:$B$83,2,FALSE)</f>
        <v>Catawba</v>
      </c>
      <c r="D21" s="189" t="s">
        <v>6</v>
      </c>
      <c r="E21" s="214">
        <v>2</v>
      </c>
      <c r="F21" s="160">
        <v>1944695</v>
      </c>
      <c r="G21" s="160">
        <v>16.708870000000001</v>
      </c>
      <c r="H21" s="161">
        <v>0.53307079999999996</v>
      </c>
      <c r="I21" s="160">
        <v>339654</v>
      </c>
      <c r="J21" s="160">
        <v>2.91832</v>
      </c>
      <c r="K21" s="161">
        <v>0.1213361</v>
      </c>
      <c r="L21" s="160">
        <v>514934</v>
      </c>
      <c r="M21" s="190">
        <v>4.4243300000000003</v>
      </c>
      <c r="N21" s="161">
        <v>0.18395210000000001</v>
      </c>
      <c r="O21" s="160">
        <v>2799283</v>
      </c>
      <c r="P21" s="194">
        <v>24.05151</v>
      </c>
    </row>
    <row r="22" spans="2:16" ht="14.4" x14ac:dyDescent="0.3">
      <c r="B22" s="284" t="s">
        <v>38</v>
      </c>
      <c r="C22" s="416" t="str">
        <f>VLOOKUP(B22,Sheet2!$A$3:$B$83,2,FALSE)</f>
        <v>Chapel Hill</v>
      </c>
      <c r="D22" s="189" t="s">
        <v>39</v>
      </c>
      <c r="E22" s="214">
        <v>3</v>
      </c>
      <c r="F22" s="160">
        <v>2228738</v>
      </c>
      <c r="G22" s="160">
        <v>37.205779999999997</v>
      </c>
      <c r="H22" s="161">
        <v>0.5126231</v>
      </c>
      <c r="I22" s="160">
        <v>292364</v>
      </c>
      <c r="J22" s="160">
        <v>4.8806200000000004</v>
      </c>
      <c r="K22" s="161">
        <v>9.1862700000000005E-2</v>
      </c>
      <c r="L22" s="160">
        <v>661517</v>
      </c>
      <c r="M22" s="190">
        <v>11.043139999999999</v>
      </c>
      <c r="N22" s="161">
        <v>0.20785300000000001</v>
      </c>
      <c r="O22" s="160">
        <v>3182619</v>
      </c>
      <c r="P22" s="194">
        <v>53.129539999999999</v>
      </c>
    </row>
    <row r="23" spans="2:16" ht="14.4" x14ac:dyDescent="0.3">
      <c r="B23" s="284" t="s">
        <v>41</v>
      </c>
      <c r="C23" s="416" t="str">
        <f>VLOOKUP(B23,Sheet2!$A$3:$B$83,2,FALSE)</f>
        <v>Mecklenburg</v>
      </c>
      <c r="D23" s="189" t="s">
        <v>6</v>
      </c>
      <c r="E23" s="214">
        <v>3</v>
      </c>
      <c r="F23" s="160">
        <v>27119528</v>
      </c>
      <c r="G23" s="160">
        <v>25.173580000000001</v>
      </c>
      <c r="H23" s="161">
        <v>0.45718730000000002</v>
      </c>
      <c r="I23" s="160">
        <v>4077419</v>
      </c>
      <c r="J23" s="160">
        <v>3.78485</v>
      </c>
      <c r="K23" s="161">
        <v>9.9358000000000002E-2</v>
      </c>
      <c r="L23" s="160">
        <v>9840701</v>
      </c>
      <c r="M23" s="190">
        <v>9.1345899999999993</v>
      </c>
      <c r="N23" s="161">
        <v>0.23979690000000001</v>
      </c>
      <c r="O23" s="160">
        <v>41037648</v>
      </c>
      <c r="P23" s="194">
        <v>38.093020000000003</v>
      </c>
    </row>
    <row r="24" spans="2:16" ht="14.4" x14ac:dyDescent="0.3">
      <c r="B24" s="284" t="s">
        <v>43</v>
      </c>
      <c r="C24" s="416" t="str">
        <f>VLOOKUP(B24,Sheet2!$A$3:$B$83,2,FALSE)</f>
        <v>Chatham</v>
      </c>
      <c r="D24" s="189" t="s">
        <v>6</v>
      </c>
      <c r="E24" s="214">
        <v>3</v>
      </c>
      <c r="F24" s="160">
        <v>976015</v>
      </c>
      <c r="G24" s="160">
        <v>13.04223</v>
      </c>
      <c r="H24" s="161">
        <v>0.33320100000000002</v>
      </c>
      <c r="I24" s="160">
        <v>250534</v>
      </c>
      <c r="J24" s="160">
        <v>3.34782</v>
      </c>
      <c r="K24" s="161">
        <v>0.1218494</v>
      </c>
      <c r="L24" s="160">
        <v>829546</v>
      </c>
      <c r="M24" s="190">
        <v>11.085000000000001</v>
      </c>
      <c r="N24" s="161">
        <v>0.40345700000000001</v>
      </c>
      <c r="O24" s="160">
        <v>2056095</v>
      </c>
      <c r="P24" s="194">
        <v>27.47505</v>
      </c>
    </row>
    <row r="25" spans="2:16" ht="14.4" x14ac:dyDescent="0.3">
      <c r="B25" s="284" t="s">
        <v>45</v>
      </c>
      <c r="C25" s="416" t="str">
        <f>VLOOKUP(B25,Sheet2!$A$3:$B$83,2,FALSE)</f>
        <v>Cleveland</v>
      </c>
      <c r="D25" s="189" t="s">
        <v>6</v>
      </c>
      <c r="E25" s="214">
        <v>2</v>
      </c>
      <c r="F25" s="160">
        <v>817872</v>
      </c>
      <c r="G25" s="160">
        <v>9.1974300000000007</v>
      </c>
      <c r="H25" s="161">
        <v>0.52397890000000003</v>
      </c>
      <c r="I25" s="160">
        <v>84606</v>
      </c>
      <c r="J25" s="160">
        <v>0.95143999999999995</v>
      </c>
      <c r="K25" s="161">
        <v>7.7440800000000004E-2</v>
      </c>
      <c r="L25" s="160">
        <v>190047</v>
      </c>
      <c r="M25" s="190">
        <v>2.1371799999999999</v>
      </c>
      <c r="N25" s="161">
        <v>0.1739521</v>
      </c>
      <c r="O25" s="160">
        <v>1092525</v>
      </c>
      <c r="P25" s="194">
        <v>12.286049999999999</v>
      </c>
    </row>
    <row r="26" spans="2:16" ht="14.4" x14ac:dyDescent="0.3">
      <c r="B26" s="284" t="s">
        <v>47</v>
      </c>
      <c r="C26" s="416" t="str">
        <f>VLOOKUP(B26,Sheet2!$A$3:$B$83,2,FALSE)</f>
        <v>Columbus</v>
      </c>
      <c r="D26" s="189" t="s">
        <v>6</v>
      </c>
      <c r="E26" s="214">
        <v>1</v>
      </c>
      <c r="F26" s="160">
        <v>1129722</v>
      </c>
      <c r="G26" s="160">
        <v>19.840219999999999</v>
      </c>
      <c r="H26" s="161">
        <v>0.59783319999999995</v>
      </c>
      <c r="I26" s="160">
        <v>108000</v>
      </c>
      <c r="J26" s="160">
        <v>1.8967000000000001</v>
      </c>
      <c r="K26" s="161">
        <v>7.7609800000000007E-2</v>
      </c>
      <c r="L26" s="160">
        <v>153855</v>
      </c>
      <c r="M26" s="190">
        <v>2.70201</v>
      </c>
      <c r="N26" s="161">
        <v>0.1105616</v>
      </c>
      <c r="O26" s="160">
        <v>1391577</v>
      </c>
      <c r="P26" s="194">
        <v>24.438929999999999</v>
      </c>
    </row>
    <row r="27" spans="2:16" ht="14.4" x14ac:dyDescent="0.3">
      <c r="B27" s="284" t="s">
        <v>49</v>
      </c>
      <c r="C27" s="416" t="str">
        <f>VLOOKUP(B27,Sheet2!$A$3:$B$83,2,FALSE)</f>
        <v>CPC</v>
      </c>
      <c r="D27" s="189" t="s">
        <v>9</v>
      </c>
      <c r="E27" s="214">
        <v>2</v>
      </c>
      <c r="F27" s="160">
        <v>2536742</v>
      </c>
      <c r="G27" s="160">
        <v>13.55148</v>
      </c>
      <c r="H27" s="161">
        <v>0.53088000000000002</v>
      </c>
      <c r="I27" s="160">
        <v>273154</v>
      </c>
      <c r="J27" s="160">
        <v>1.4592099999999999</v>
      </c>
      <c r="K27" s="161">
        <v>7.8664700000000004E-2</v>
      </c>
      <c r="L27" s="160">
        <v>662486</v>
      </c>
      <c r="M27" s="190">
        <v>3.53905</v>
      </c>
      <c r="N27" s="161">
        <v>0.19078719999999999</v>
      </c>
      <c r="O27" s="160">
        <v>3472382</v>
      </c>
      <c r="P27" s="194">
        <v>18.54974</v>
      </c>
    </row>
    <row r="28" spans="2:16" ht="14.4" x14ac:dyDescent="0.3">
      <c r="B28" s="284" t="s">
        <v>51</v>
      </c>
      <c r="C28" s="416" t="str">
        <f>VLOOKUP(B28,Sheet2!$A$3:$B$83,2,FALSE)</f>
        <v>Cumberland</v>
      </c>
      <c r="D28" s="189" t="s">
        <v>6</v>
      </c>
      <c r="E28" s="214">
        <v>2</v>
      </c>
      <c r="F28" s="160">
        <v>7734241</v>
      </c>
      <c r="G28" s="160">
        <v>23.465250000000001</v>
      </c>
      <c r="H28" s="161">
        <v>0.54439269999999995</v>
      </c>
      <c r="I28" s="160">
        <v>1091576</v>
      </c>
      <c r="J28" s="160">
        <v>3.3117800000000002</v>
      </c>
      <c r="K28" s="161">
        <v>0.1080542</v>
      </c>
      <c r="L28" s="160">
        <v>1276298</v>
      </c>
      <c r="M28" s="190">
        <v>3.87222</v>
      </c>
      <c r="N28" s="161">
        <v>0.1263397</v>
      </c>
      <c r="O28" s="160">
        <v>10102115</v>
      </c>
      <c r="P28" s="194">
        <v>30.649249999999999</v>
      </c>
    </row>
    <row r="29" spans="2:16" ht="14.4" x14ac:dyDescent="0.3">
      <c r="B29" s="284" t="s">
        <v>53</v>
      </c>
      <c r="C29" s="416" t="str">
        <f>VLOOKUP(B29,Sheet2!$A$3:$B$83,2,FALSE)</f>
        <v>Davidson</v>
      </c>
      <c r="D29" s="189" t="s">
        <v>6</v>
      </c>
      <c r="E29" s="214">
        <v>2</v>
      </c>
      <c r="F29" s="160">
        <v>2552141</v>
      </c>
      <c r="G29" s="160">
        <v>15.85338</v>
      </c>
      <c r="H29" s="161">
        <v>0.45084780000000002</v>
      </c>
      <c r="I29" s="160">
        <v>361871</v>
      </c>
      <c r="J29" s="160">
        <v>2.2478699999999998</v>
      </c>
      <c r="K29" s="161">
        <v>9.0938099999999994E-2</v>
      </c>
      <c r="L29" s="160">
        <v>1065298</v>
      </c>
      <c r="M29" s="190">
        <v>6.6174200000000001</v>
      </c>
      <c r="N29" s="161">
        <v>0.26770919999999998</v>
      </c>
      <c r="O29" s="160">
        <v>3979310</v>
      </c>
      <c r="P29" s="194">
        <v>24.718669999999999</v>
      </c>
    </row>
    <row r="30" spans="2:16" ht="14.4" x14ac:dyDescent="0.3">
      <c r="B30" s="284" t="s">
        <v>55</v>
      </c>
      <c r="C30" s="416" t="str">
        <f>VLOOKUP(B30,Sheet2!$A$3:$B$83,2,FALSE)</f>
        <v>Davie</v>
      </c>
      <c r="D30" s="189" t="s">
        <v>6</v>
      </c>
      <c r="E30" s="214">
        <v>2</v>
      </c>
      <c r="F30" s="160">
        <v>464170</v>
      </c>
      <c r="G30" s="160">
        <v>10.863619999999999</v>
      </c>
      <c r="H30" s="161">
        <v>0.54546139999999999</v>
      </c>
      <c r="I30" s="160">
        <v>108859</v>
      </c>
      <c r="J30" s="160">
        <v>2.5477799999999999</v>
      </c>
      <c r="K30" s="161">
        <v>0.16741539999999999</v>
      </c>
      <c r="L30" s="160">
        <v>77204</v>
      </c>
      <c r="M30" s="190">
        <v>1.80691</v>
      </c>
      <c r="N30" s="161">
        <v>0.1187328</v>
      </c>
      <c r="O30" s="160">
        <v>650233</v>
      </c>
      <c r="P30" s="194">
        <v>15.21832</v>
      </c>
    </row>
    <row r="31" spans="2:16" ht="14.4" x14ac:dyDescent="0.3">
      <c r="B31" s="284" t="s">
        <v>57</v>
      </c>
      <c r="C31" s="416" t="str">
        <f>VLOOKUP(B31,Sheet2!$A$3:$B$83,2,FALSE)</f>
        <v>Duplin</v>
      </c>
      <c r="D31" s="189" t="s">
        <v>6</v>
      </c>
      <c r="E31" s="214">
        <v>2</v>
      </c>
      <c r="F31" s="160">
        <v>387033</v>
      </c>
      <c r="G31" s="160">
        <v>6.5033399999999997</v>
      </c>
      <c r="H31" s="161">
        <v>0.45382980000000001</v>
      </c>
      <c r="I31" s="160">
        <v>133500</v>
      </c>
      <c r="J31" s="160">
        <v>2.2432099999999999</v>
      </c>
      <c r="K31" s="161">
        <v>0.21377679999999999</v>
      </c>
      <c r="L31" s="160">
        <v>103950</v>
      </c>
      <c r="M31" s="190">
        <v>1.74668</v>
      </c>
      <c r="N31" s="161">
        <v>0.16645769999999999</v>
      </c>
      <c r="O31" s="160">
        <v>624483</v>
      </c>
      <c r="P31" s="194">
        <v>10.493220000000001</v>
      </c>
    </row>
    <row r="32" spans="2:16" ht="14.4" x14ac:dyDescent="0.3">
      <c r="B32" s="284" t="s">
        <v>59</v>
      </c>
      <c r="C32" s="416" t="str">
        <f>VLOOKUP(B32,Sheet2!$A$3:$B$83,2,FALSE)</f>
        <v>Durham</v>
      </c>
      <c r="D32" s="189" t="s">
        <v>6</v>
      </c>
      <c r="E32" s="214">
        <v>3</v>
      </c>
      <c r="F32" s="160">
        <v>7967885</v>
      </c>
      <c r="G32" s="160">
        <v>26.29804</v>
      </c>
      <c r="H32" s="161">
        <v>0.51663829999999999</v>
      </c>
      <c r="I32" s="160">
        <v>1764934</v>
      </c>
      <c r="J32" s="160">
        <v>5.82517</v>
      </c>
      <c r="K32" s="161">
        <v>0.15454950000000001</v>
      </c>
      <c r="L32" s="160">
        <v>1687040</v>
      </c>
      <c r="M32" s="190">
        <v>5.5680800000000001</v>
      </c>
      <c r="N32" s="161">
        <v>0.14772859999999999</v>
      </c>
      <c r="O32" s="160">
        <v>11419859</v>
      </c>
      <c r="P32" s="194">
        <v>37.691290000000002</v>
      </c>
    </row>
    <row r="33" spans="2:16" ht="14.4" x14ac:dyDescent="0.3">
      <c r="B33" s="284" t="s">
        <v>61</v>
      </c>
      <c r="C33" s="416" t="str">
        <f>VLOOKUP(B33,Sheet2!$A$3:$B$83,2,FALSE)</f>
        <v>E. Albemarle</v>
      </c>
      <c r="D33" s="189" t="s">
        <v>9</v>
      </c>
      <c r="E33" s="214">
        <v>2</v>
      </c>
      <c r="F33" s="160">
        <v>2112716</v>
      </c>
      <c r="G33" s="160">
        <v>18.475390000000001</v>
      </c>
      <c r="H33" s="161">
        <v>0.52267229999999998</v>
      </c>
      <c r="I33" s="160">
        <v>173049</v>
      </c>
      <c r="J33" s="160">
        <v>1.51329</v>
      </c>
      <c r="K33" s="161">
        <v>5.9234299999999997E-2</v>
      </c>
      <c r="L33" s="160">
        <v>635668</v>
      </c>
      <c r="M33" s="190">
        <v>5.5588199999999999</v>
      </c>
      <c r="N33" s="161">
        <v>0.2175877</v>
      </c>
      <c r="O33" s="160">
        <v>2921433</v>
      </c>
      <c r="P33" s="194">
        <v>25.547499999999999</v>
      </c>
    </row>
    <row r="34" spans="2:16" ht="14.4" x14ac:dyDescent="0.3">
      <c r="B34" s="284" t="s">
        <v>63</v>
      </c>
      <c r="C34" s="416" t="str">
        <f>VLOOKUP(B34,Sheet2!$A$3:$B$83,2,FALSE)</f>
        <v>Edgecombe</v>
      </c>
      <c r="D34" s="189" t="s">
        <v>6</v>
      </c>
      <c r="E34" s="214">
        <v>1</v>
      </c>
      <c r="F34" s="160">
        <v>463951</v>
      </c>
      <c r="G34" s="160">
        <v>8.7776399999999999</v>
      </c>
      <c r="H34" s="161">
        <v>0.49060930000000003</v>
      </c>
      <c r="I34" s="160">
        <v>50443</v>
      </c>
      <c r="J34" s="160">
        <v>0.95435000000000003</v>
      </c>
      <c r="K34" s="161">
        <v>7.3129600000000003E-2</v>
      </c>
      <c r="L34" s="160">
        <v>175381</v>
      </c>
      <c r="M34" s="190">
        <v>3.3180900000000002</v>
      </c>
      <c r="N34" s="161">
        <v>0.25425829999999999</v>
      </c>
      <c r="O34" s="160">
        <v>689775</v>
      </c>
      <c r="P34" s="194">
        <v>13.050079999999999</v>
      </c>
    </row>
    <row r="35" spans="2:16" ht="14.4" x14ac:dyDescent="0.3">
      <c r="B35" s="284" t="s">
        <v>65</v>
      </c>
      <c r="C35" s="416" t="str">
        <f>VLOOKUP(B35,Sheet2!$A$3:$B$83,2,FALSE)</f>
        <v>Farmville</v>
      </c>
      <c r="D35" s="189" t="s">
        <v>39</v>
      </c>
      <c r="E35" s="214">
        <v>2</v>
      </c>
      <c r="F35" s="160">
        <v>283167</v>
      </c>
      <c r="G35" s="160">
        <v>60.961680000000001</v>
      </c>
      <c r="H35" s="161">
        <v>0.4944171</v>
      </c>
      <c r="I35" s="160">
        <v>30494</v>
      </c>
      <c r="J35" s="160">
        <v>6.5649100000000002</v>
      </c>
      <c r="K35" s="161">
        <v>8.1399200000000005E-2</v>
      </c>
      <c r="L35" s="160">
        <v>60962</v>
      </c>
      <c r="M35" s="190">
        <v>13.124219999999999</v>
      </c>
      <c r="N35" s="161">
        <v>0.16272890000000001</v>
      </c>
      <c r="O35" s="160">
        <v>374623</v>
      </c>
      <c r="P35" s="194">
        <v>80.650810000000007</v>
      </c>
    </row>
    <row r="36" spans="2:16" ht="14.4" x14ac:dyDescent="0.3">
      <c r="B36" s="284" t="s">
        <v>67</v>
      </c>
      <c r="C36" s="416" t="str">
        <f>VLOOKUP(B36,Sheet2!$A$3:$B$83,2,FALSE)</f>
        <v>Fontana</v>
      </c>
      <c r="D36" s="189" t="s">
        <v>9</v>
      </c>
      <c r="E36" s="214">
        <v>1</v>
      </c>
      <c r="F36" s="160">
        <v>2339178</v>
      </c>
      <c r="G36" s="160">
        <v>25.010459999999998</v>
      </c>
      <c r="H36" s="161">
        <v>0.5150863</v>
      </c>
      <c r="I36" s="160">
        <v>279402</v>
      </c>
      <c r="J36" s="160">
        <v>2.9873599999999998</v>
      </c>
      <c r="K36" s="161">
        <v>8.6319099999999996E-2</v>
      </c>
      <c r="L36" s="160">
        <v>618272</v>
      </c>
      <c r="M36" s="190">
        <v>6.6105600000000004</v>
      </c>
      <c r="N36" s="161">
        <v>0.19101029999999999</v>
      </c>
      <c r="O36" s="160">
        <v>3236852</v>
      </c>
      <c r="P36" s="194">
        <v>34.608370000000001</v>
      </c>
    </row>
    <row r="37" spans="2:16" ht="14.4" x14ac:dyDescent="0.3">
      <c r="B37" s="284" t="s">
        <v>69</v>
      </c>
      <c r="C37" s="416" t="str">
        <f>VLOOKUP(B37,Sheet2!$A$3:$B$83,2,FALSE)</f>
        <v>Forsyth</v>
      </c>
      <c r="D37" s="189" t="s">
        <v>6</v>
      </c>
      <c r="E37" s="214">
        <v>2</v>
      </c>
      <c r="F37" s="160">
        <v>5336835</v>
      </c>
      <c r="G37" s="160">
        <v>14.324730000000001</v>
      </c>
      <c r="H37" s="161">
        <v>0.47041860000000002</v>
      </c>
      <c r="I37" s="160">
        <v>949291</v>
      </c>
      <c r="J37" s="160">
        <v>2.5480100000000001</v>
      </c>
      <c r="K37" s="161">
        <v>0.118321</v>
      </c>
      <c r="L37" s="160">
        <v>1736886</v>
      </c>
      <c r="M37" s="190">
        <v>4.6620200000000001</v>
      </c>
      <c r="N37" s="161">
        <v>0.21648800000000001</v>
      </c>
      <c r="O37" s="160">
        <v>8023012</v>
      </c>
      <c r="P37" s="194">
        <v>21.534759999999999</v>
      </c>
    </row>
    <row r="38" spans="2:16" ht="14.4" x14ac:dyDescent="0.3">
      <c r="B38" s="284" t="s">
        <v>71</v>
      </c>
      <c r="C38" s="416" t="str">
        <f>VLOOKUP(B38,Sheet2!$A$3:$B$83,2,FALSE)</f>
        <v>Franklin</v>
      </c>
      <c r="D38" s="189" t="s">
        <v>6</v>
      </c>
      <c r="E38" s="214">
        <v>2</v>
      </c>
      <c r="F38" s="160">
        <v>746686</v>
      </c>
      <c r="G38" s="160">
        <v>11.226000000000001</v>
      </c>
      <c r="H38" s="161">
        <v>0.58617189999999997</v>
      </c>
      <c r="I38" s="160">
        <v>79526</v>
      </c>
      <c r="J38" s="160">
        <v>1.19563</v>
      </c>
      <c r="K38" s="161">
        <v>8.3752800000000002E-2</v>
      </c>
      <c r="L38" s="160">
        <v>123320</v>
      </c>
      <c r="M38" s="190">
        <v>1.85405</v>
      </c>
      <c r="N38" s="161">
        <v>0.1298745</v>
      </c>
      <c r="O38" s="160">
        <v>949532</v>
      </c>
      <c r="P38" s="194">
        <v>14.27567</v>
      </c>
    </row>
    <row r="39" spans="2:16" ht="14.4" x14ac:dyDescent="0.3">
      <c r="B39" s="284" t="s">
        <v>73</v>
      </c>
      <c r="C39" s="416" t="str">
        <f>VLOOKUP(B39,Sheet2!$A$3:$B$83,2,FALSE)</f>
        <v>Gaston</v>
      </c>
      <c r="D39" s="189" t="s">
        <v>6</v>
      </c>
      <c r="E39" s="214">
        <v>2</v>
      </c>
      <c r="F39" s="160">
        <v>3159845</v>
      </c>
      <c r="G39" s="160">
        <v>14.53196</v>
      </c>
      <c r="H39" s="161">
        <v>0.51344650000000003</v>
      </c>
      <c r="I39" s="160">
        <v>607500</v>
      </c>
      <c r="J39" s="160">
        <v>2.79386</v>
      </c>
      <c r="K39" s="161">
        <v>0.1368269</v>
      </c>
      <c r="L39" s="160">
        <v>672572</v>
      </c>
      <c r="M39" s="190">
        <v>3.0931199999999999</v>
      </c>
      <c r="N39" s="161">
        <v>0.15148300000000001</v>
      </c>
      <c r="O39" s="160">
        <v>4439917</v>
      </c>
      <c r="P39" s="194">
        <v>20.418949999999999</v>
      </c>
    </row>
    <row r="40" spans="2:16" ht="14.4" x14ac:dyDescent="0.3">
      <c r="B40" s="284" t="s">
        <v>75</v>
      </c>
      <c r="C40" s="416" t="str">
        <f>VLOOKUP(B40,Sheet2!$A$3:$B$83,2,FALSE)</f>
        <v>Washington</v>
      </c>
      <c r="D40" s="189" t="s">
        <v>39</v>
      </c>
      <c r="E40" s="214">
        <v>2</v>
      </c>
      <c r="F40" s="160">
        <v>308277</v>
      </c>
      <c r="G40" s="160">
        <v>32.670310000000001</v>
      </c>
      <c r="H40" s="161">
        <v>0.4829696</v>
      </c>
      <c r="I40" s="160">
        <v>62000</v>
      </c>
      <c r="J40" s="160">
        <v>6.5705799999999996</v>
      </c>
      <c r="K40" s="161">
        <v>0.13093009999999999</v>
      </c>
      <c r="L40" s="160">
        <v>103258</v>
      </c>
      <c r="M40" s="190">
        <v>10.94298</v>
      </c>
      <c r="N40" s="161">
        <v>0.2180578</v>
      </c>
      <c r="O40" s="160">
        <v>473535</v>
      </c>
      <c r="P40" s="194">
        <v>50.183869999999999</v>
      </c>
    </row>
    <row r="41" spans="2:16" ht="14.4" x14ac:dyDescent="0.3">
      <c r="B41" s="284" t="s">
        <v>77</v>
      </c>
      <c r="C41" s="416" t="str">
        <f>VLOOKUP(B41,Sheet2!$A$3:$B$83,2,FALSE)</f>
        <v>Granville</v>
      </c>
      <c r="D41" s="189" t="s">
        <v>6</v>
      </c>
      <c r="E41" s="214">
        <v>3</v>
      </c>
      <c r="F41" s="160">
        <v>685555</v>
      </c>
      <c r="G41" s="160">
        <v>11.430680000000001</v>
      </c>
      <c r="H41" s="161">
        <v>0.55349800000000005</v>
      </c>
      <c r="I41" s="160">
        <v>175210</v>
      </c>
      <c r="J41" s="160">
        <v>2.9213800000000001</v>
      </c>
      <c r="K41" s="161">
        <v>0.17965610000000001</v>
      </c>
      <c r="L41" s="160">
        <v>114487</v>
      </c>
      <c r="M41" s="190">
        <v>1.9089100000000001</v>
      </c>
      <c r="N41" s="161">
        <v>0.1173922</v>
      </c>
      <c r="O41" s="160">
        <v>975252</v>
      </c>
      <c r="P41" s="194">
        <v>16.26098</v>
      </c>
    </row>
    <row r="42" spans="2:16" ht="14.4" x14ac:dyDescent="0.3">
      <c r="B42" s="284" t="s">
        <v>79</v>
      </c>
      <c r="C42" s="416" t="str">
        <f>VLOOKUP(B42,Sheet2!$A$3:$B$83,2,FALSE)</f>
        <v>Guilford (Greensboro)</v>
      </c>
      <c r="D42" s="189" t="s">
        <v>6</v>
      </c>
      <c r="E42" s="214">
        <v>2</v>
      </c>
      <c r="F42" s="160">
        <v>5919648</v>
      </c>
      <c r="G42" s="160">
        <v>14.13786</v>
      </c>
      <c r="H42" s="161">
        <v>0.51759659999999996</v>
      </c>
      <c r="I42" s="160">
        <v>1029419</v>
      </c>
      <c r="J42" s="160">
        <v>2.4585499999999998</v>
      </c>
      <c r="K42" s="161">
        <v>0.1247132</v>
      </c>
      <c r="L42" s="160">
        <v>1305224</v>
      </c>
      <c r="M42" s="190">
        <v>3.1172599999999999</v>
      </c>
      <c r="N42" s="161">
        <v>0.15812670000000001</v>
      </c>
      <c r="O42" s="160">
        <v>8254291</v>
      </c>
      <c r="P42" s="194">
        <v>19.71367</v>
      </c>
    </row>
    <row r="43" spans="2:16" ht="14.4" x14ac:dyDescent="0.3">
      <c r="B43" s="284" t="s">
        <v>81</v>
      </c>
      <c r="C43" s="416" t="str">
        <f>VLOOKUP(B43,Sheet2!$A$3:$B$83,2,FALSE)</f>
        <v>Halifax</v>
      </c>
      <c r="D43" s="189" t="s">
        <v>6</v>
      </c>
      <c r="E43" s="214">
        <v>1</v>
      </c>
      <c r="F43" s="160">
        <v>491207</v>
      </c>
      <c r="G43" s="160">
        <v>13.325200000000001</v>
      </c>
      <c r="H43" s="161">
        <v>0.55410789999999999</v>
      </c>
      <c r="I43" s="160">
        <v>29084</v>
      </c>
      <c r="J43" s="160">
        <v>0.78898000000000001</v>
      </c>
      <c r="K43" s="161">
        <v>4.5753000000000002E-2</v>
      </c>
      <c r="L43" s="160">
        <v>115383</v>
      </c>
      <c r="M43" s="190">
        <v>3.1300500000000002</v>
      </c>
      <c r="N43" s="161">
        <v>0.1815129</v>
      </c>
      <c r="O43" s="160">
        <v>635674</v>
      </c>
      <c r="P43" s="194">
        <v>17.244230000000002</v>
      </c>
    </row>
    <row r="44" spans="2:16" ht="14.4" x14ac:dyDescent="0.3">
      <c r="B44" s="284" t="s">
        <v>83</v>
      </c>
      <c r="C44" s="416" t="str">
        <f>VLOOKUP(B44,Sheet2!$A$3:$B$83,2,FALSE)</f>
        <v>Harnett</v>
      </c>
      <c r="D44" s="189" t="s">
        <v>6</v>
      </c>
      <c r="E44" s="214">
        <v>2</v>
      </c>
      <c r="F44" s="160">
        <v>1103783</v>
      </c>
      <c r="G44" s="160">
        <v>8.4356799999999996</v>
      </c>
      <c r="H44" s="161">
        <v>0.57079670000000005</v>
      </c>
      <c r="I44" s="160">
        <v>164566</v>
      </c>
      <c r="J44" s="160">
        <v>1.2577</v>
      </c>
      <c r="K44" s="161">
        <v>0.1149844</v>
      </c>
      <c r="L44" s="160">
        <v>162854</v>
      </c>
      <c r="M44" s="190">
        <v>1.24461</v>
      </c>
      <c r="N44" s="161">
        <v>0.11378820000000001</v>
      </c>
      <c r="O44" s="160">
        <v>1431203</v>
      </c>
      <c r="P44" s="194">
        <v>10.937989999999999</v>
      </c>
    </row>
    <row r="45" spans="2:16" ht="14.4" x14ac:dyDescent="0.3">
      <c r="B45" s="284" t="s">
        <v>85</v>
      </c>
      <c r="C45" s="416" t="str">
        <f>VLOOKUP(B45,Sheet2!$A$3:$B$83,2,FALSE)</f>
        <v>Nashville</v>
      </c>
      <c r="D45" s="189" t="s">
        <v>39</v>
      </c>
      <c r="E45" s="214">
        <v>2</v>
      </c>
      <c r="F45" s="160">
        <v>160859</v>
      </c>
      <c r="G45" s="160">
        <v>30.804099999999998</v>
      </c>
      <c r="H45" s="161">
        <v>0.59853190000000001</v>
      </c>
      <c r="I45" s="160">
        <v>19209</v>
      </c>
      <c r="J45" s="160">
        <v>3.67848</v>
      </c>
      <c r="K45" s="161">
        <v>8.8626099999999999E-2</v>
      </c>
      <c r="L45" s="160">
        <v>36674</v>
      </c>
      <c r="M45" s="190">
        <v>7.0229799999999996</v>
      </c>
      <c r="N45" s="161">
        <v>0.16920579999999999</v>
      </c>
      <c r="O45" s="160">
        <v>216742</v>
      </c>
      <c r="P45" s="194">
        <v>41.505549999999999</v>
      </c>
    </row>
    <row r="46" spans="2:16" ht="14.4" x14ac:dyDescent="0.3">
      <c r="B46" s="284" t="s">
        <v>87</v>
      </c>
      <c r="C46" s="416" t="str">
        <f>VLOOKUP(B46,Sheet2!$A$3:$B$83,2,FALSE)</f>
        <v>Haywood</v>
      </c>
      <c r="D46" s="189" t="s">
        <v>6</v>
      </c>
      <c r="E46" s="214">
        <v>3</v>
      </c>
      <c r="F46" s="160">
        <v>968443</v>
      </c>
      <c r="G46" s="160">
        <v>15.55057</v>
      </c>
      <c r="H46" s="161">
        <v>0.51337529999999998</v>
      </c>
      <c r="I46" s="160">
        <v>125349</v>
      </c>
      <c r="J46" s="160">
        <v>2.0127700000000002</v>
      </c>
      <c r="K46" s="161">
        <v>9.7252500000000006E-2</v>
      </c>
      <c r="L46" s="160">
        <v>195111</v>
      </c>
      <c r="M46" s="190">
        <v>3.1329500000000001</v>
      </c>
      <c r="N46" s="161">
        <v>0.1513776</v>
      </c>
      <c r="O46" s="160">
        <v>1288903</v>
      </c>
      <c r="P46" s="194">
        <v>20.696290000000001</v>
      </c>
    </row>
    <row r="47" spans="2:16" ht="14.4" x14ac:dyDescent="0.3">
      <c r="B47" s="284" t="s">
        <v>89</v>
      </c>
      <c r="C47" s="416" t="str">
        <f>VLOOKUP(B47,Sheet2!$A$3:$B$83,2,FALSE)</f>
        <v>Henderson</v>
      </c>
      <c r="D47" s="189" t="s">
        <v>6</v>
      </c>
      <c r="E47" s="214">
        <v>3</v>
      </c>
      <c r="F47" s="160">
        <v>2276280</v>
      </c>
      <c r="G47" s="160">
        <v>19.593879999999999</v>
      </c>
      <c r="H47" s="161">
        <v>0.51636349999999998</v>
      </c>
      <c r="I47" s="160">
        <v>465005</v>
      </c>
      <c r="J47" s="160">
        <v>4.0026900000000003</v>
      </c>
      <c r="K47" s="161">
        <v>0.1556534</v>
      </c>
      <c r="L47" s="160">
        <v>246153</v>
      </c>
      <c r="M47" s="190">
        <v>2.1188500000000001</v>
      </c>
      <c r="N47" s="161">
        <v>8.2395999999999997E-2</v>
      </c>
      <c r="O47" s="160">
        <v>2987438</v>
      </c>
      <c r="P47" s="194">
        <v>25.715420000000002</v>
      </c>
    </row>
    <row r="48" spans="2:16" ht="14.4" x14ac:dyDescent="0.3">
      <c r="B48" s="284" t="s">
        <v>91</v>
      </c>
      <c r="C48" s="416" t="str">
        <f>VLOOKUP(B48,Sheet2!$A$3:$B$83,2,FALSE)</f>
        <v>Hickory</v>
      </c>
      <c r="D48" s="189" t="s">
        <v>39</v>
      </c>
      <c r="E48" s="214">
        <v>2</v>
      </c>
      <c r="F48" s="160">
        <v>1211584</v>
      </c>
      <c r="G48" s="160">
        <v>29.805260000000001</v>
      </c>
      <c r="H48" s="161">
        <v>0.51860200000000001</v>
      </c>
      <c r="I48" s="160">
        <v>256084</v>
      </c>
      <c r="J48" s="160">
        <v>6.2997300000000003</v>
      </c>
      <c r="K48" s="161">
        <v>0.13602719999999999</v>
      </c>
      <c r="L48" s="160">
        <v>414926</v>
      </c>
      <c r="M48" s="190">
        <v>10.207280000000001</v>
      </c>
      <c r="N48" s="161">
        <v>0.22040119999999999</v>
      </c>
      <c r="O48" s="160">
        <v>1882594</v>
      </c>
      <c r="P48" s="194">
        <v>46.312280000000001</v>
      </c>
    </row>
    <row r="49" spans="2:16" ht="14.4" x14ac:dyDescent="0.3">
      <c r="B49" s="284" t="s">
        <v>93</v>
      </c>
      <c r="C49" s="416" t="str">
        <f>VLOOKUP(B49,Sheet2!$A$3:$B$83,2,FALSE)</f>
        <v>High Point</v>
      </c>
      <c r="D49" s="189" t="s">
        <v>39</v>
      </c>
      <c r="E49" s="214">
        <v>2</v>
      </c>
      <c r="F49" s="160">
        <v>3284727</v>
      </c>
      <c r="G49" s="160">
        <v>29.466830000000002</v>
      </c>
      <c r="H49" s="161">
        <v>0.51765269999999997</v>
      </c>
      <c r="I49" s="160">
        <v>471573</v>
      </c>
      <c r="J49" s="160">
        <v>4.2304199999999996</v>
      </c>
      <c r="K49" s="161">
        <v>0.102047</v>
      </c>
      <c r="L49" s="160">
        <v>864835</v>
      </c>
      <c r="M49" s="190">
        <v>7.7583200000000003</v>
      </c>
      <c r="N49" s="161">
        <v>0.1871477</v>
      </c>
      <c r="O49" s="160">
        <v>4621135</v>
      </c>
      <c r="P49" s="194">
        <v>41.455570000000002</v>
      </c>
    </row>
    <row r="50" spans="2:16" ht="14.4" x14ac:dyDescent="0.3">
      <c r="B50" s="284" t="s">
        <v>95</v>
      </c>
      <c r="C50" s="416" t="str">
        <f>VLOOKUP(B50,Sheet2!$A$3:$B$83,2,FALSE)</f>
        <v>Clayton</v>
      </c>
      <c r="D50" s="189" t="s">
        <v>39</v>
      </c>
      <c r="E50" s="214">
        <v>3</v>
      </c>
      <c r="F50" s="160">
        <v>403108</v>
      </c>
      <c r="G50" s="160">
        <v>20.04316</v>
      </c>
      <c r="H50" s="161">
        <v>0.63384240000000003</v>
      </c>
      <c r="I50" s="160">
        <v>43368</v>
      </c>
      <c r="J50" s="160">
        <v>2.15632</v>
      </c>
      <c r="K50" s="161">
        <v>8.8611899999999993E-2</v>
      </c>
      <c r="L50" s="160">
        <v>42939</v>
      </c>
      <c r="M50" s="190">
        <v>2.1349900000000002</v>
      </c>
      <c r="N50" s="161">
        <v>8.7735400000000005E-2</v>
      </c>
      <c r="O50" s="160">
        <v>489415</v>
      </c>
      <c r="P50" s="194">
        <v>24.334479999999999</v>
      </c>
    </row>
    <row r="51" spans="2:16" ht="14.4" x14ac:dyDescent="0.3">
      <c r="B51" s="284" t="s">
        <v>97</v>
      </c>
      <c r="C51" s="416" t="str">
        <f>VLOOKUP(B51,Sheet2!$A$3:$B$83,2,FALSE)</f>
        <v>Iredell</v>
      </c>
      <c r="D51" s="189" t="s">
        <v>6</v>
      </c>
      <c r="E51" s="214">
        <v>3</v>
      </c>
      <c r="F51" s="160">
        <v>1735088</v>
      </c>
      <c r="G51" s="160">
        <v>12.706239999999999</v>
      </c>
      <c r="H51" s="161">
        <v>0.53280400000000006</v>
      </c>
      <c r="I51" s="160">
        <v>317270</v>
      </c>
      <c r="J51" s="160">
        <v>2.3233999999999999</v>
      </c>
      <c r="K51" s="161">
        <v>0.138715</v>
      </c>
      <c r="L51" s="160">
        <v>234849</v>
      </c>
      <c r="M51" s="190">
        <v>1.71983</v>
      </c>
      <c r="N51" s="161">
        <v>0.1026794</v>
      </c>
      <c r="O51" s="160">
        <v>2287207</v>
      </c>
      <c r="P51" s="194">
        <v>16.749469999999999</v>
      </c>
    </row>
    <row r="52" spans="2:16" ht="14.4" x14ac:dyDescent="0.3">
      <c r="B52" s="284" t="s">
        <v>99</v>
      </c>
      <c r="C52" s="416" t="str">
        <f>VLOOKUP(B52,Sheet2!$A$3:$B$83,2,FALSE)</f>
        <v>Kings Mountain</v>
      </c>
      <c r="D52" s="189" t="s">
        <v>39</v>
      </c>
      <c r="E52" s="214">
        <v>2</v>
      </c>
      <c r="F52" s="160">
        <v>412130</v>
      </c>
      <c r="G52" s="160">
        <v>38.366230000000002</v>
      </c>
      <c r="H52" s="161">
        <v>0.43343320000000002</v>
      </c>
      <c r="I52" s="160">
        <v>102832</v>
      </c>
      <c r="J52" s="160">
        <v>9.5728899999999992</v>
      </c>
      <c r="K52" s="161">
        <v>0.16266720000000001</v>
      </c>
      <c r="L52" s="160">
        <v>117200</v>
      </c>
      <c r="M52" s="190">
        <v>10.910439999999999</v>
      </c>
      <c r="N52" s="161">
        <v>0.18539549999999999</v>
      </c>
      <c r="O52" s="160">
        <v>632162</v>
      </c>
      <c r="P52" s="194">
        <v>58.849559999999997</v>
      </c>
    </row>
    <row r="53" spans="2:16" ht="14.4" x14ac:dyDescent="0.3">
      <c r="B53" s="284" t="s">
        <v>101</v>
      </c>
      <c r="C53" s="416" t="str">
        <f>VLOOKUP(B53,Sheet2!$A$3:$B$83,2,FALSE)</f>
        <v>Lee</v>
      </c>
      <c r="D53" s="189" t="s">
        <v>6</v>
      </c>
      <c r="E53" s="214">
        <v>2</v>
      </c>
      <c r="F53" s="160">
        <v>428740</v>
      </c>
      <c r="G53" s="160">
        <v>7.2255099999999999</v>
      </c>
      <c r="H53" s="161">
        <v>0.57576939999999999</v>
      </c>
      <c r="I53" s="160">
        <v>79626</v>
      </c>
      <c r="J53" s="160">
        <v>1.3419300000000001</v>
      </c>
      <c r="K53" s="161">
        <v>0.1342594</v>
      </c>
      <c r="L53" s="160">
        <v>84710</v>
      </c>
      <c r="M53" s="190">
        <v>1.42761</v>
      </c>
      <c r="N53" s="161">
        <v>0.1428316</v>
      </c>
      <c r="O53" s="160">
        <v>593076</v>
      </c>
      <c r="P53" s="194">
        <v>9.9950500000000009</v>
      </c>
    </row>
    <row r="54" spans="2:16" ht="14.4" x14ac:dyDescent="0.3">
      <c r="B54" s="284" t="s">
        <v>103</v>
      </c>
      <c r="C54" s="416" t="str">
        <f>VLOOKUP(B54,Sheet2!$A$3:$B$83,2,FALSE)</f>
        <v>Lincoln</v>
      </c>
      <c r="D54" s="189" t="s">
        <v>6</v>
      </c>
      <c r="E54" s="214">
        <v>3</v>
      </c>
      <c r="F54" s="160">
        <v>868785</v>
      </c>
      <c r="G54" s="160">
        <v>10.43573</v>
      </c>
      <c r="H54" s="161">
        <v>0.42912060000000002</v>
      </c>
      <c r="I54" s="160">
        <v>260416</v>
      </c>
      <c r="J54" s="160">
        <v>3.1280800000000002</v>
      </c>
      <c r="K54" s="161">
        <v>0.18055309999999999</v>
      </c>
      <c r="L54" s="160">
        <v>313123</v>
      </c>
      <c r="M54" s="190">
        <v>3.76119</v>
      </c>
      <c r="N54" s="161">
        <v>0.21709619999999999</v>
      </c>
      <c r="O54" s="160">
        <v>1442324</v>
      </c>
      <c r="P54" s="194">
        <v>17.325009999999999</v>
      </c>
    </row>
    <row r="55" spans="2:16" ht="14.4" x14ac:dyDescent="0.3">
      <c r="B55" s="284" t="s">
        <v>105</v>
      </c>
      <c r="C55" s="416" t="str">
        <f>VLOOKUP(B55,Sheet2!$A$3:$B$83,2,FALSE)</f>
        <v>Madison</v>
      </c>
      <c r="D55" s="189" t="s">
        <v>6</v>
      </c>
      <c r="E55" s="214">
        <v>2</v>
      </c>
      <c r="F55" s="160">
        <v>362712</v>
      </c>
      <c r="G55" s="160">
        <v>16.308990000000001</v>
      </c>
      <c r="H55" s="161">
        <v>0.50042249999999999</v>
      </c>
      <c r="I55" s="160">
        <v>43679</v>
      </c>
      <c r="J55" s="160">
        <v>1.9639800000000001</v>
      </c>
      <c r="K55" s="161">
        <v>7.9537499999999997E-2</v>
      </c>
      <c r="L55" s="160">
        <v>142771</v>
      </c>
      <c r="M55" s="190">
        <v>6.4195599999999997</v>
      </c>
      <c r="N55" s="161">
        <v>0.25997979999999998</v>
      </c>
      <c r="O55" s="160">
        <v>549162</v>
      </c>
      <c r="P55" s="194">
        <v>24.692540000000001</v>
      </c>
    </row>
    <row r="56" spans="2:16" ht="14.4" x14ac:dyDescent="0.3">
      <c r="B56" s="284" t="s">
        <v>107</v>
      </c>
      <c r="C56" s="416" t="str">
        <f>VLOOKUP(B56,Sheet2!$A$3:$B$83,2,FALSE)</f>
        <v>McDowell</v>
      </c>
      <c r="D56" s="189" t="s">
        <v>6</v>
      </c>
      <c r="E56" s="214">
        <v>1</v>
      </c>
      <c r="F56" s="160">
        <v>507496</v>
      </c>
      <c r="G56" s="160">
        <v>11.10106</v>
      </c>
      <c r="H56" s="161">
        <v>0.51104439999999995</v>
      </c>
      <c r="I56" s="160">
        <v>55397</v>
      </c>
      <c r="J56" s="160">
        <v>1.2117599999999999</v>
      </c>
      <c r="K56" s="161">
        <v>7.8349299999999997E-2</v>
      </c>
      <c r="L56" s="160">
        <v>144159</v>
      </c>
      <c r="M56" s="190">
        <v>3.1533600000000002</v>
      </c>
      <c r="N56" s="161">
        <v>0.2038874</v>
      </c>
      <c r="O56" s="160">
        <v>707052</v>
      </c>
      <c r="P56" s="194">
        <v>15.46618</v>
      </c>
    </row>
    <row r="57" spans="2:16" ht="14.4" x14ac:dyDescent="0.3">
      <c r="B57" s="284" t="s">
        <v>109</v>
      </c>
      <c r="C57" s="416" t="str">
        <f>VLOOKUP(B57,Sheet2!$A$3:$B$83,2,FALSE)</f>
        <v>Mooresville</v>
      </c>
      <c r="D57" s="189" t="s">
        <v>39</v>
      </c>
      <c r="E57" s="214">
        <v>3</v>
      </c>
      <c r="F57" s="160">
        <v>1572599</v>
      </c>
      <c r="G57" s="160">
        <v>39.306130000000003</v>
      </c>
      <c r="H57" s="161">
        <v>0.4413183</v>
      </c>
      <c r="I57" s="160">
        <v>352515</v>
      </c>
      <c r="J57" s="160">
        <v>8.8108900000000006</v>
      </c>
      <c r="K57" s="161">
        <v>0.13464580000000001</v>
      </c>
      <c r="L57" s="160">
        <v>692978</v>
      </c>
      <c r="M57" s="190">
        <v>17.320550000000001</v>
      </c>
      <c r="N57" s="161">
        <v>0.26468819999999998</v>
      </c>
      <c r="O57" s="160">
        <v>2618092</v>
      </c>
      <c r="P57" s="194">
        <v>65.437579999999997</v>
      </c>
    </row>
    <row r="58" spans="2:16" ht="14.4" x14ac:dyDescent="0.3">
      <c r="B58" s="284" t="s">
        <v>111</v>
      </c>
      <c r="C58" s="416" t="str">
        <f>VLOOKUP(B58,Sheet2!$A$3:$B$83,2,FALSE)</f>
        <v>Nantahala</v>
      </c>
      <c r="D58" s="189" t="s">
        <v>9</v>
      </c>
      <c r="E58" s="214">
        <v>2</v>
      </c>
      <c r="F58" s="160">
        <v>798410</v>
      </c>
      <c r="G58" s="160">
        <v>16.116150000000001</v>
      </c>
      <c r="H58" s="161">
        <v>0.47724850000000002</v>
      </c>
      <c r="I58" s="160">
        <v>123170</v>
      </c>
      <c r="J58" s="160">
        <v>2.4862199999999999</v>
      </c>
      <c r="K58" s="161">
        <v>0.1100194</v>
      </c>
      <c r="L58" s="160">
        <v>197950</v>
      </c>
      <c r="M58" s="190">
        <v>3.9956800000000001</v>
      </c>
      <c r="N58" s="161">
        <v>0.17681530000000001</v>
      </c>
      <c r="O58" s="160">
        <v>1119530</v>
      </c>
      <c r="P58" s="194">
        <v>22.598050000000001</v>
      </c>
    </row>
    <row r="59" spans="2:16" ht="14.4" x14ac:dyDescent="0.3">
      <c r="B59" s="284" t="s">
        <v>113</v>
      </c>
      <c r="C59" s="416" t="str">
        <f>VLOOKUP(B59,Sheet2!$A$3:$B$83,2,FALSE)</f>
        <v>Neuse</v>
      </c>
      <c r="D59" s="189" t="s">
        <v>9</v>
      </c>
      <c r="E59" s="214">
        <v>1</v>
      </c>
      <c r="F59" s="160">
        <v>1184724</v>
      </c>
      <c r="G59" s="160">
        <v>13.258620000000001</v>
      </c>
      <c r="H59" s="161">
        <v>0.45187189999999999</v>
      </c>
      <c r="I59" s="160">
        <v>191442</v>
      </c>
      <c r="J59" s="160">
        <v>2.14249</v>
      </c>
      <c r="K59" s="161">
        <v>9.4956299999999993E-2</v>
      </c>
      <c r="L59" s="160">
        <v>639941</v>
      </c>
      <c r="M59" s="190">
        <v>7.1617800000000003</v>
      </c>
      <c r="N59" s="161">
        <v>0.31741419999999998</v>
      </c>
      <c r="O59" s="160">
        <v>2016107</v>
      </c>
      <c r="P59" s="194">
        <v>22.562889999999999</v>
      </c>
    </row>
    <row r="60" spans="2:16" ht="14.4" x14ac:dyDescent="0.3">
      <c r="B60" s="284" t="s">
        <v>115</v>
      </c>
      <c r="C60" s="416" t="str">
        <f>VLOOKUP(B60,Sheet2!$A$3:$B$83,2,FALSE)</f>
        <v>New Hanover</v>
      </c>
      <c r="D60" s="189" t="s">
        <v>6</v>
      </c>
      <c r="E60" s="214">
        <v>3</v>
      </c>
      <c r="F60" s="160">
        <v>3212844</v>
      </c>
      <c r="G60" s="160">
        <v>14.13724</v>
      </c>
      <c r="H60" s="161">
        <v>0.55091959999999995</v>
      </c>
      <c r="I60" s="160">
        <v>566376</v>
      </c>
      <c r="J60" s="160">
        <v>2.4921799999999998</v>
      </c>
      <c r="K60" s="161">
        <v>0.12674199999999999</v>
      </c>
      <c r="L60" s="160">
        <v>689512</v>
      </c>
      <c r="M60" s="190">
        <v>3.0340099999999999</v>
      </c>
      <c r="N60" s="161">
        <v>0.15429699999999999</v>
      </c>
      <c r="O60" s="160">
        <v>4468732</v>
      </c>
      <c r="P60" s="194">
        <v>19.663440000000001</v>
      </c>
    </row>
    <row r="61" spans="2:16" ht="14.4" x14ac:dyDescent="0.3">
      <c r="B61" s="284" t="s">
        <v>117</v>
      </c>
      <c r="C61" s="416" t="str">
        <f>VLOOKUP(B61,Sheet2!$A$3:$B$83,2,FALSE)</f>
        <v>Northwestern</v>
      </c>
      <c r="D61" s="189" t="s">
        <v>9</v>
      </c>
      <c r="E61" s="214">
        <v>2</v>
      </c>
      <c r="F61" s="160">
        <v>1808590</v>
      </c>
      <c r="G61" s="160">
        <v>10.73405</v>
      </c>
      <c r="H61" s="161">
        <v>0.53075229999999995</v>
      </c>
      <c r="I61" s="160">
        <v>119280</v>
      </c>
      <c r="J61" s="160">
        <v>0.70792999999999995</v>
      </c>
      <c r="K61" s="161">
        <v>4.9249000000000001E-2</v>
      </c>
      <c r="L61" s="160">
        <v>494109</v>
      </c>
      <c r="M61" s="190">
        <v>2.93255</v>
      </c>
      <c r="N61" s="161">
        <v>0.20401040000000001</v>
      </c>
      <c r="O61" s="160">
        <v>2421979</v>
      </c>
      <c r="P61" s="194">
        <v>14.37453</v>
      </c>
    </row>
    <row r="62" spans="2:16" ht="14.4" x14ac:dyDescent="0.3">
      <c r="B62" s="284" t="s">
        <v>119</v>
      </c>
      <c r="C62" s="416" t="str">
        <f>VLOOKUP(B62,Sheet2!$A$3:$B$83,2,FALSE)</f>
        <v>Onslow</v>
      </c>
      <c r="D62" s="189" t="s">
        <v>6</v>
      </c>
      <c r="E62" s="214">
        <v>2</v>
      </c>
      <c r="F62" s="160">
        <v>1611820</v>
      </c>
      <c r="G62" s="160">
        <v>8.2394999999999996</v>
      </c>
      <c r="H62" s="161">
        <v>0.56160880000000002</v>
      </c>
      <c r="I62" s="160">
        <v>202616</v>
      </c>
      <c r="J62" s="160">
        <v>1.03576</v>
      </c>
      <c r="K62" s="161">
        <v>9.2181399999999997E-2</v>
      </c>
      <c r="L62" s="160">
        <v>383578</v>
      </c>
      <c r="M62" s="190">
        <v>1.96082</v>
      </c>
      <c r="N62" s="161">
        <v>0.17451120000000001</v>
      </c>
      <c r="O62" s="160">
        <v>2198014</v>
      </c>
      <c r="P62" s="194">
        <v>11.236079999999999</v>
      </c>
    </row>
    <row r="63" spans="2:16" ht="14.4" x14ac:dyDescent="0.3">
      <c r="B63" s="284" t="s">
        <v>121</v>
      </c>
      <c r="C63" s="416" t="str">
        <f>VLOOKUP(B63,Sheet2!$A$3:$B$83,2,FALSE)</f>
        <v>Orange</v>
      </c>
      <c r="D63" s="189" t="s">
        <v>6</v>
      </c>
      <c r="E63" s="214">
        <v>3</v>
      </c>
      <c r="F63" s="160">
        <v>1981695</v>
      </c>
      <c r="G63" s="160">
        <v>23.133890000000001</v>
      </c>
      <c r="H63" s="161">
        <v>0.60100299999999995</v>
      </c>
      <c r="I63" s="160">
        <v>257004</v>
      </c>
      <c r="J63" s="160">
        <v>3.00021</v>
      </c>
      <c r="K63" s="161">
        <v>0.10573050000000001</v>
      </c>
      <c r="L63" s="160">
        <v>192046</v>
      </c>
      <c r="M63" s="190">
        <v>2.2418999999999998</v>
      </c>
      <c r="N63" s="161">
        <v>7.9007099999999997E-2</v>
      </c>
      <c r="O63" s="160">
        <v>2430745</v>
      </c>
      <c r="P63" s="194">
        <v>28.376000000000001</v>
      </c>
    </row>
    <row r="64" spans="2:16" ht="14.4" x14ac:dyDescent="0.3">
      <c r="B64" s="284" t="s">
        <v>124</v>
      </c>
      <c r="C64" s="416" t="str">
        <f>VLOOKUP(B64,Sheet2!$A$3:$B$83,2,FALSE)</f>
        <v>Pender</v>
      </c>
      <c r="D64" s="189" t="s">
        <v>6</v>
      </c>
      <c r="E64" s="214">
        <v>3</v>
      </c>
      <c r="F64" s="160">
        <v>633952</v>
      </c>
      <c r="G64" s="160">
        <v>10.39283</v>
      </c>
      <c r="H64" s="161">
        <v>0.62023680000000003</v>
      </c>
      <c r="I64" s="160">
        <v>92524</v>
      </c>
      <c r="J64" s="160">
        <v>1.51681</v>
      </c>
      <c r="K64" s="161">
        <v>0.11536589999999999</v>
      </c>
      <c r="L64" s="160">
        <v>75529</v>
      </c>
      <c r="M64" s="190">
        <v>1.2382</v>
      </c>
      <c r="N64" s="161">
        <v>9.4175200000000001E-2</v>
      </c>
      <c r="O64" s="160">
        <v>802005</v>
      </c>
      <c r="P64" s="194">
        <v>13.14784</v>
      </c>
    </row>
    <row r="65" spans="2:16" ht="14.4" x14ac:dyDescent="0.3">
      <c r="B65" s="284" t="s">
        <v>126</v>
      </c>
      <c r="C65" s="416" t="str">
        <f>VLOOKUP(B65,Sheet2!$A$3:$B$83,2,FALSE)</f>
        <v>Vance (Perry)</v>
      </c>
      <c r="D65" s="189" t="s">
        <v>6</v>
      </c>
      <c r="E65" s="214">
        <v>1</v>
      </c>
      <c r="F65" s="160">
        <v>595000</v>
      </c>
      <c r="G65" s="160">
        <v>13.2629</v>
      </c>
      <c r="H65" s="161">
        <v>0.46304489999999998</v>
      </c>
      <c r="I65" s="160">
        <v>66000</v>
      </c>
      <c r="J65" s="160">
        <v>1.4711799999999999</v>
      </c>
      <c r="K65" s="161">
        <v>7.0167999999999994E-2</v>
      </c>
      <c r="L65" s="160">
        <v>279600</v>
      </c>
      <c r="M65" s="190">
        <v>6.23245</v>
      </c>
      <c r="N65" s="161">
        <v>0.2972571</v>
      </c>
      <c r="O65" s="160">
        <v>940600</v>
      </c>
      <c r="P65" s="194">
        <v>20.966519999999999</v>
      </c>
    </row>
    <row r="66" spans="2:16" ht="14.4" x14ac:dyDescent="0.3">
      <c r="B66" s="284" t="s">
        <v>129</v>
      </c>
      <c r="C66" s="416" t="str">
        <f>VLOOKUP(B66,Sheet2!$A$3:$B$83,2,FALSE)</f>
        <v>Person</v>
      </c>
      <c r="D66" s="189" t="s">
        <v>6</v>
      </c>
      <c r="E66" s="214">
        <v>1</v>
      </c>
      <c r="F66" s="160">
        <v>432281</v>
      </c>
      <c r="G66" s="160">
        <v>10.84281</v>
      </c>
      <c r="H66" s="161">
        <v>0.55308760000000001</v>
      </c>
      <c r="I66" s="160">
        <v>84257</v>
      </c>
      <c r="J66" s="160">
        <v>2.1133999999999999</v>
      </c>
      <c r="K66" s="161">
        <v>0.14880479999999999</v>
      </c>
      <c r="L66" s="160">
        <v>49687</v>
      </c>
      <c r="M66" s="190">
        <v>1.2462899999999999</v>
      </c>
      <c r="N66" s="161">
        <v>8.7751300000000004E-2</v>
      </c>
      <c r="O66" s="160">
        <v>566225</v>
      </c>
      <c r="P66" s="194">
        <v>14.202489999999999</v>
      </c>
    </row>
    <row r="67" spans="2:16" ht="14.4" x14ac:dyDescent="0.3">
      <c r="B67" s="284" t="s">
        <v>131</v>
      </c>
      <c r="C67" s="416" t="str">
        <f>VLOOKUP(B67,Sheet2!$A$3:$B$83,2,FALSE)</f>
        <v>Pettigrew</v>
      </c>
      <c r="D67" s="189" t="s">
        <v>9</v>
      </c>
      <c r="E67" s="214">
        <v>1</v>
      </c>
      <c r="F67" s="160">
        <v>747753</v>
      </c>
      <c r="G67" s="160">
        <v>16.869779999999999</v>
      </c>
      <c r="H67" s="161">
        <v>0.51303670000000001</v>
      </c>
      <c r="I67" s="160">
        <v>74019</v>
      </c>
      <c r="J67" s="160">
        <v>1.6699200000000001</v>
      </c>
      <c r="K67" s="161">
        <v>6.2872499999999998E-2</v>
      </c>
      <c r="L67" s="160">
        <v>355516</v>
      </c>
      <c r="M67" s="190">
        <v>8.0206700000000009</v>
      </c>
      <c r="N67" s="161">
        <v>0.30197879999999999</v>
      </c>
      <c r="O67" s="160">
        <v>1177288</v>
      </c>
      <c r="P67" s="194">
        <v>26.560359999999999</v>
      </c>
    </row>
    <row r="68" spans="2:16" ht="14.4" x14ac:dyDescent="0.3">
      <c r="B68" s="284" t="s">
        <v>133</v>
      </c>
      <c r="C68" s="416" t="str">
        <f>VLOOKUP(B68,Sheet2!$A$3:$B$83,2,FALSE)</f>
        <v>Polk</v>
      </c>
      <c r="D68" s="189" t="s">
        <v>6</v>
      </c>
      <c r="E68" s="214">
        <v>2</v>
      </c>
      <c r="F68" s="160">
        <v>417287</v>
      </c>
      <c r="G68" s="160">
        <v>19.726150000000001</v>
      </c>
      <c r="H68" s="161">
        <v>0.54042860000000004</v>
      </c>
      <c r="I68" s="160">
        <v>64681</v>
      </c>
      <c r="J68" s="160">
        <v>3.0576300000000001</v>
      </c>
      <c r="K68" s="161">
        <v>0.1062389</v>
      </c>
      <c r="L68" s="160">
        <v>126858</v>
      </c>
      <c r="M68" s="190">
        <v>5.99688</v>
      </c>
      <c r="N68" s="161">
        <v>0.20836499999999999</v>
      </c>
      <c r="O68" s="160">
        <v>608826</v>
      </c>
      <c r="P68" s="194">
        <v>28.780660000000001</v>
      </c>
    </row>
    <row r="69" spans="2:16" ht="14.4" x14ac:dyDescent="0.3">
      <c r="B69" s="284" t="s">
        <v>135</v>
      </c>
      <c r="C69" s="416" t="str">
        <f>VLOOKUP(B69,Sheet2!$A$3:$B$83,2,FALSE)</f>
        <v>Johnston</v>
      </c>
      <c r="D69" s="189" t="s">
        <v>6</v>
      </c>
      <c r="E69" s="214">
        <v>3</v>
      </c>
      <c r="F69" s="160">
        <v>1088389</v>
      </c>
      <c r="G69" s="160">
        <v>6.23386</v>
      </c>
      <c r="H69" s="161">
        <v>0.53147820000000001</v>
      </c>
      <c r="I69" s="160">
        <v>95332</v>
      </c>
      <c r="J69" s="160">
        <v>0.54601999999999995</v>
      </c>
      <c r="K69" s="161">
        <v>6.6293599999999994E-2</v>
      </c>
      <c r="L69" s="160">
        <v>254306</v>
      </c>
      <c r="M69" s="190">
        <v>1.4565600000000001</v>
      </c>
      <c r="N69" s="161">
        <v>0.17684369999999999</v>
      </c>
      <c r="O69" s="160">
        <v>1438027</v>
      </c>
      <c r="P69" s="194">
        <v>8.2364499999999996</v>
      </c>
    </row>
    <row r="70" spans="2:16" ht="14.4" x14ac:dyDescent="0.3">
      <c r="B70" s="284" t="s">
        <v>137</v>
      </c>
      <c r="C70" s="416" t="str">
        <f>VLOOKUP(B70,Sheet2!$A$3:$B$83,2,FALSE)</f>
        <v>Randolph</v>
      </c>
      <c r="D70" s="189" t="s">
        <v>6</v>
      </c>
      <c r="E70" s="214">
        <v>2</v>
      </c>
      <c r="F70" s="160">
        <v>2210706</v>
      </c>
      <c r="G70" s="160">
        <v>15.28166</v>
      </c>
      <c r="H70" s="161">
        <v>0.5458691</v>
      </c>
      <c r="I70" s="160">
        <v>266343</v>
      </c>
      <c r="J70" s="160">
        <v>1.84111</v>
      </c>
      <c r="K70" s="161">
        <v>8.6379200000000003E-2</v>
      </c>
      <c r="L70" s="160">
        <v>606368</v>
      </c>
      <c r="M70" s="190">
        <v>4.19156</v>
      </c>
      <c r="N70" s="161">
        <v>0.19665460000000001</v>
      </c>
      <c r="O70" s="160">
        <v>3083417</v>
      </c>
      <c r="P70" s="194">
        <v>21.314340000000001</v>
      </c>
    </row>
    <row r="71" spans="2:16" ht="14.4" x14ac:dyDescent="0.3">
      <c r="B71" s="284" t="s">
        <v>139</v>
      </c>
      <c r="C71" s="416" t="str">
        <f>VLOOKUP(B71,Sheet2!$A$3:$B$83,2,FALSE)</f>
        <v>Roanoke Rapids</v>
      </c>
      <c r="D71" s="189" t="s">
        <v>39</v>
      </c>
      <c r="E71" s="214">
        <v>1</v>
      </c>
      <c r="F71" s="160">
        <v>211177</v>
      </c>
      <c r="G71" s="160">
        <v>14.123659999999999</v>
      </c>
      <c r="H71" s="161">
        <v>0.53877850000000005</v>
      </c>
      <c r="I71" s="160">
        <v>36180</v>
      </c>
      <c r="J71" s="160">
        <v>2.41974</v>
      </c>
      <c r="K71" s="161">
        <v>0.1207252</v>
      </c>
      <c r="L71" s="160">
        <v>52332</v>
      </c>
      <c r="M71" s="190">
        <v>3.5</v>
      </c>
      <c r="N71" s="161">
        <v>0.174621</v>
      </c>
      <c r="O71" s="160">
        <v>299689</v>
      </c>
      <c r="P71" s="194">
        <v>20.043410000000002</v>
      </c>
    </row>
    <row r="72" spans="2:16" ht="14.4" x14ac:dyDescent="0.3">
      <c r="B72" s="284" t="s">
        <v>141</v>
      </c>
      <c r="C72" s="416" t="str">
        <f>VLOOKUP(B72,Sheet2!$A$3:$B$83,2,FALSE)</f>
        <v>Robeson</v>
      </c>
      <c r="D72" s="189" t="s">
        <v>6</v>
      </c>
      <c r="E72" s="214">
        <v>1</v>
      </c>
      <c r="F72" s="160">
        <v>826680</v>
      </c>
      <c r="G72" s="160">
        <v>6.2617799999999999</v>
      </c>
      <c r="H72" s="161">
        <v>0.50203589999999998</v>
      </c>
      <c r="I72" s="160">
        <v>105790</v>
      </c>
      <c r="J72" s="160">
        <v>0.80132000000000003</v>
      </c>
      <c r="K72" s="161">
        <v>8.6237900000000006E-2</v>
      </c>
      <c r="L72" s="160">
        <v>294253</v>
      </c>
      <c r="M72" s="190">
        <v>2.22885</v>
      </c>
      <c r="N72" s="161">
        <v>0.2398691</v>
      </c>
      <c r="O72" s="160">
        <v>1226723</v>
      </c>
      <c r="P72" s="194">
        <v>9.2919499999999999</v>
      </c>
    </row>
    <row r="73" spans="2:16" ht="14.4" x14ac:dyDescent="0.3">
      <c r="B73" s="284" t="s">
        <v>143</v>
      </c>
      <c r="C73" s="416" t="str">
        <f>VLOOKUP(B73,Sheet2!$A$3:$B$83,2,FALSE)</f>
        <v>Rockingham</v>
      </c>
      <c r="D73" s="189" t="s">
        <v>6</v>
      </c>
      <c r="E73" s="214">
        <v>2</v>
      </c>
      <c r="F73" s="160">
        <v>1372850</v>
      </c>
      <c r="G73" s="160">
        <v>14.95642</v>
      </c>
      <c r="H73" s="161">
        <v>0.55327369999999998</v>
      </c>
      <c r="I73" s="160">
        <v>205134</v>
      </c>
      <c r="J73" s="160">
        <v>2.23482</v>
      </c>
      <c r="K73" s="161">
        <v>0.1111182</v>
      </c>
      <c r="L73" s="160">
        <v>268104</v>
      </c>
      <c r="M73" s="190">
        <v>2.9208400000000001</v>
      </c>
      <c r="N73" s="161">
        <v>0.1452282</v>
      </c>
      <c r="O73" s="160">
        <v>1846088</v>
      </c>
      <c r="P73" s="194">
        <v>20.112079999999999</v>
      </c>
    </row>
    <row r="74" spans="2:16" ht="14.4" x14ac:dyDescent="0.3">
      <c r="B74" s="284" t="s">
        <v>145</v>
      </c>
      <c r="C74" s="416" t="str">
        <f>VLOOKUP(B74,Sheet2!$A$3:$B$83,2,FALSE)</f>
        <v>Rowan</v>
      </c>
      <c r="D74" s="189" t="s">
        <v>6</v>
      </c>
      <c r="E74" s="214">
        <v>2</v>
      </c>
      <c r="F74" s="160">
        <v>2150834</v>
      </c>
      <c r="G74" s="160">
        <v>15.15558</v>
      </c>
      <c r="H74" s="161">
        <v>0.51342540000000003</v>
      </c>
      <c r="I74" s="160">
        <v>296909</v>
      </c>
      <c r="J74" s="160">
        <v>2.09213</v>
      </c>
      <c r="K74" s="161">
        <v>9.9981500000000001E-2</v>
      </c>
      <c r="L74" s="160">
        <v>521896</v>
      </c>
      <c r="M74" s="190">
        <v>3.67747</v>
      </c>
      <c r="N74" s="161">
        <v>0.17574390000000001</v>
      </c>
      <c r="O74" s="160">
        <v>2969639</v>
      </c>
      <c r="P74" s="194">
        <v>20.925180000000001</v>
      </c>
    </row>
    <row r="75" spans="2:16" ht="14.4" x14ac:dyDescent="0.3">
      <c r="B75" s="284" t="s">
        <v>147</v>
      </c>
      <c r="C75" s="416" t="str">
        <f>VLOOKUP(B75,Sheet2!$A$3:$B$83,2,FALSE)</f>
        <v>Rutherford</v>
      </c>
      <c r="D75" s="189" t="s">
        <v>6</v>
      </c>
      <c r="E75" s="214">
        <v>2</v>
      </c>
      <c r="F75" s="160">
        <v>462466</v>
      </c>
      <c r="G75" s="160">
        <v>6.8214300000000003</v>
      </c>
      <c r="H75" s="161">
        <v>0.54213100000000003</v>
      </c>
      <c r="I75" s="160">
        <v>85861</v>
      </c>
      <c r="J75" s="160">
        <v>1.2664599999999999</v>
      </c>
      <c r="K75" s="161">
        <v>0.14049819999999999</v>
      </c>
      <c r="L75" s="160">
        <v>62791</v>
      </c>
      <c r="M75" s="190">
        <v>0.92618</v>
      </c>
      <c r="N75" s="161">
        <v>0.1027478</v>
      </c>
      <c r="O75" s="160">
        <v>611118</v>
      </c>
      <c r="P75" s="194">
        <v>9.0140700000000002</v>
      </c>
    </row>
    <row r="76" spans="2:16" ht="14.4" x14ac:dyDescent="0.3">
      <c r="B76" s="284" t="s">
        <v>149</v>
      </c>
      <c r="C76" s="416" t="str">
        <f>VLOOKUP(B76,Sheet2!$A$3:$B$83,2,FALSE)</f>
        <v>Sampson</v>
      </c>
      <c r="D76" s="189" t="s">
        <v>6</v>
      </c>
      <c r="E76" s="214">
        <v>2</v>
      </c>
      <c r="F76" s="160">
        <v>561239</v>
      </c>
      <c r="G76" s="160">
        <v>8.8883799999999997</v>
      </c>
      <c r="H76" s="161">
        <v>0.47629159999999998</v>
      </c>
      <c r="I76" s="160">
        <v>169231</v>
      </c>
      <c r="J76" s="160">
        <v>2.6801200000000001</v>
      </c>
      <c r="K76" s="161">
        <v>0.20322090000000001</v>
      </c>
      <c r="L76" s="160">
        <v>102274</v>
      </c>
      <c r="M76" s="190">
        <v>1.61972</v>
      </c>
      <c r="N76" s="161">
        <v>0.1228157</v>
      </c>
      <c r="O76" s="160">
        <v>832744</v>
      </c>
      <c r="P76" s="194">
        <v>13.188219999999999</v>
      </c>
    </row>
    <row r="77" spans="2:16" ht="14.4" x14ac:dyDescent="0.3">
      <c r="B77" s="284" t="s">
        <v>152</v>
      </c>
      <c r="C77" s="416" t="str">
        <f>VLOOKUP(B77,Sheet2!$A$3:$B$83,2,FALSE)</f>
        <v>Sandhill</v>
      </c>
      <c r="D77" s="189" t="s">
        <v>9</v>
      </c>
      <c r="E77" s="214">
        <v>2</v>
      </c>
      <c r="F77" s="160">
        <v>1956010</v>
      </c>
      <c r="G77" s="160">
        <v>8.3112499999999994</v>
      </c>
      <c r="H77" s="161">
        <v>0.49165239999999999</v>
      </c>
      <c r="I77" s="160">
        <v>353940</v>
      </c>
      <c r="J77" s="160">
        <v>1.5039199999999999</v>
      </c>
      <c r="K77" s="161">
        <v>0.12682879999999999</v>
      </c>
      <c r="L77" s="160">
        <v>480741</v>
      </c>
      <c r="M77" s="190">
        <v>2.04271</v>
      </c>
      <c r="N77" s="161">
        <v>0.1722659</v>
      </c>
      <c r="O77" s="160">
        <v>2790691</v>
      </c>
      <c r="P77" s="194">
        <v>11.85787</v>
      </c>
    </row>
    <row r="78" spans="2:16" ht="14.4" x14ac:dyDescent="0.3">
      <c r="B78" s="284" t="s">
        <v>154</v>
      </c>
      <c r="C78" s="416" t="str">
        <f>VLOOKUP(B78,Sheet2!$A$3:$B$83,2,FALSE)</f>
        <v>Scotland</v>
      </c>
      <c r="D78" s="189" t="s">
        <v>6</v>
      </c>
      <c r="E78" s="214">
        <v>1</v>
      </c>
      <c r="F78" s="160">
        <v>295805</v>
      </c>
      <c r="G78" s="160">
        <v>8.2890999999999995</v>
      </c>
      <c r="H78" s="161">
        <v>0.46455030000000003</v>
      </c>
      <c r="I78" s="160">
        <v>79134</v>
      </c>
      <c r="J78" s="160">
        <v>2.2175099999999999</v>
      </c>
      <c r="K78" s="161">
        <v>0.17417579999999999</v>
      </c>
      <c r="L78" s="160">
        <v>79395</v>
      </c>
      <c r="M78" s="190">
        <v>2.2248199999999998</v>
      </c>
      <c r="N78" s="161">
        <v>0.1747503</v>
      </c>
      <c r="O78" s="160">
        <v>454334</v>
      </c>
      <c r="P78" s="194">
        <v>12.731439999999999</v>
      </c>
    </row>
    <row r="79" spans="2:16" ht="14.4" x14ac:dyDescent="0.3">
      <c r="B79" s="284" t="s">
        <v>156</v>
      </c>
      <c r="C79" s="416" t="str">
        <f>VLOOKUP(B79,Sheet2!$A$3:$B$83,2,FALSE)</f>
        <v>Pitt (Sheppard)</v>
      </c>
      <c r="D79" s="189" t="s">
        <v>6</v>
      </c>
      <c r="E79" s="214">
        <v>2</v>
      </c>
      <c r="F79" s="160">
        <v>1553655</v>
      </c>
      <c r="G79" s="160">
        <v>9.0444999999999993</v>
      </c>
      <c r="H79" s="161">
        <v>0.51458859999999995</v>
      </c>
      <c r="I79" s="160">
        <v>266034</v>
      </c>
      <c r="J79" s="160">
        <v>1.5487</v>
      </c>
      <c r="K79" s="161">
        <v>0.11610769999999999</v>
      </c>
      <c r="L79" s="160">
        <v>471580</v>
      </c>
      <c r="M79" s="190">
        <v>2.7452700000000001</v>
      </c>
      <c r="N79" s="161">
        <v>0.2058161</v>
      </c>
      <c r="O79" s="160">
        <v>2291269</v>
      </c>
      <c r="P79" s="194">
        <v>13.338469999999999</v>
      </c>
    </row>
    <row r="80" spans="2:16" ht="14.4" x14ac:dyDescent="0.3">
      <c r="B80" s="284" t="s">
        <v>158</v>
      </c>
      <c r="C80" s="416" t="str">
        <f>VLOOKUP(B80,Sheet2!$A$3:$B$83,2,FALSE)</f>
        <v>Southern Pines</v>
      </c>
      <c r="D80" s="189" t="s">
        <v>39</v>
      </c>
      <c r="E80" s="214">
        <v>3</v>
      </c>
      <c r="F80" s="160">
        <v>609153</v>
      </c>
      <c r="G80" s="160">
        <v>43.579410000000003</v>
      </c>
      <c r="H80" s="161">
        <v>0.53157089999999996</v>
      </c>
      <c r="I80" s="160">
        <v>125733</v>
      </c>
      <c r="J80" s="160">
        <v>8.9950600000000005</v>
      </c>
      <c r="K80" s="161">
        <v>0.14045869999999999</v>
      </c>
      <c r="L80" s="160">
        <v>160274</v>
      </c>
      <c r="M80" s="190">
        <v>11.46616</v>
      </c>
      <c r="N80" s="161">
        <v>0.17904510000000001</v>
      </c>
      <c r="O80" s="160">
        <v>895160</v>
      </c>
      <c r="P80" s="194">
        <v>64.040639999999996</v>
      </c>
    </row>
    <row r="81" spans="2:16" ht="14.4" x14ac:dyDescent="0.3">
      <c r="B81" s="284" t="s">
        <v>160</v>
      </c>
      <c r="C81" s="416" t="str">
        <f>VLOOKUP(B81,Sheet2!$A$3:$B$83,2,FALSE)</f>
        <v>Stanly</v>
      </c>
      <c r="D81" s="189" t="s">
        <v>6</v>
      </c>
      <c r="E81" s="214">
        <v>2</v>
      </c>
      <c r="F81" s="160">
        <v>938707</v>
      </c>
      <c r="G81" s="160">
        <v>15.03302</v>
      </c>
      <c r="H81" s="161">
        <v>0.53638030000000003</v>
      </c>
      <c r="I81" s="160">
        <v>84360</v>
      </c>
      <c r="J81" s="160">
        <v>1.3509899999999999</v>
      </c>
      <c r="K81" s="161">
        <v>6.5314800000000006E-2</v>
      </c>
      <c r="L81" s="160">
        <v>268524</v>
      </c>
      <c r="M81" s="190">
        <v>4.3003099999999996</v>
      </c>
      <c r="N81" s="161">
        <v>0.20790169999999999</v>
      </c>
      <c r="O81" s="160">
        <v>1291591</v>
      </c>
      <c r="P81" s="194">
        <v>20.68432</v>
      </c>
    </row>
    <row r="82" spans="2:16" ht="14.4" x14ac:dyDescent="0.3">
      <c r="B82" s="284" t="s">
        <v>162</v>
      </c>
      <c r="C82" s="416" t="str">
        <f>VLOOKUP(B82,Sheet2!$A$3:$B$83,2,FALSE)</f>
        <v>Transylvania</v>
      </c>
      <c r="D82" s="189" t="s">
        <v>6</v>
      </c>
      <c r="E82" s="214">
        <v>2</v>
      </c>
      <c r="F82" s="160">
        <v>1001810</v>
      </c>
      <c r="G82" s="160">
        <v>29.068300000000001</v>
      </c>
      <c r="H82" s="161">
        <v>0.51258320000000002</v>
      </c>
      <c r="I82" s="160">
        <v>159871</v>
      </c>
      <c r="J82" s="160">
        <v>4.6387799999999997</v>
      </c>
      <c r="K82" s="161">
        <v>0.11743629999999999</v>
      </c>
      <c r="L82" s="160">
        <v>199661</v>
      </c>
      <c r="M82" s="190">
        <v>5.7933199999999996</v>
      </c>
      <c r="N82" s="161">
        <v>0.14666480000000001</v>
      </c>
      <c r="O82" s="160">
        <v>1361342</v>
      </c>
      <c r="P82" s="194">
        <v>39.500410000000002</v>
      </c>
    </row>
    <row r="83" spans="2:16" ht="14.4" x14ac:dyDescent="0.3">
      <c r="B83" s="284" t="s">
        <v>164</v>
      </c>
      <c r="C83" s="416" t="str">
        <f>VLOOKUP(B83,Sheet2!$A$3:$B$83,2,FALSE)</f>
        <v>Union</v>
      </c>
      <c r="D83" s="189" t="s">
        <v>6</v>
      </c>
      <c r="E83" s="214">
        <v>3</v>
      </c>
      <c r="F83" s="160">
        <v>3710848</v>
      </c>
      <c r="G83" s="160">
        <v>16.263449999999999</v>
      </c>
      <c r="H83" s="161">
        <v>0.4539378</v>
      </c>
      <c r="I83" s="160">
        <v>489252</v>
      </c>
      <c r="J83" s="160">
        <v>2.1442299999999999</v>
      </c>
      <c r="K83" s="161">
        <v>9.5039799999999994E-2</v>
      </c>
      <c r="L83" s="160">
        <v>947764</v>
      </c>
      <c r="M83" s="190">
        <v>4.15374</v>
      </c>
      <c r="N83" s="161">
        <v>0.1841082</v>
      </c>
      <c r="O83" s="160">
        <v>5147864</v>
      </c>
      <c r="P83" s="194">
        <v>22.561430000000001</v>
      </c>
    </row>
    <row r="84" spans="2:16" ht="14.4" x14ac:dyDescent="0.3">
      <c r="B84" s="284" t="s">
        <v>166</v>
      </c>
      <c r="C84" s="416" t="str">
        <f>VLOOKUP(B84,Sheet2!$A$3:$B$83,2,FALSE)</f>
        <v>Wake</v>
      </c>
      <c r="D84" s="189" t="s">
        <v>6</v>
      </c>
      <c r="E84" s="214">
        <v>3</v>
      </c>
      <c r="F84" s="160">
        <v>15885252</v>
      </c>
      <c r="G84" s="160">
        <v>15.14654</v>
      </c>
      <c r="H84" s="161">
        <v>0.46114719999999998</v>
      </c>
      <c r="I84" s="160">
        <v>4259733</v>
      </c>
      <c r="J84" s="160">
        <v>4.0616399999999997</v>
      </c>
      <c r="K84" s="161">
        <v>0.17685039999999999</v>
      </c>
      <c r="L84" s="160">
        <v>3941660</v>
      </c>
      <c r="M84" s="190">
        <v>3.7583600000000001</v>
      </c>
      <c r="N84" s="161">
        <v>0.16364500000000001</v>
      </c>
      <c r="O84" s="160">
        <v>24086645</v>
      </c>
      <c r="P84" s="194">
        <v>22.966539999999998</v>
      </c>
    </row>
    <row r="85" spans="2:16" ht="14.4" x14ac:dyDescent="0.3">
      <c r="B85" s="284" t="s">
        <v>168</v>
      </c>
      <c r="C85" s="416" t="str">
        <f>VLOOKUP(B85,Sheet2!$A$3:$B$83,2,FALSE)</f>
        <v>Warren</v>
      </c>
      <c r="D85" s="189" t="s">
        <v>6</v>
      </c>
      <c r="E85" s="214">
        <v>1</v>
      </c>
      <c r="F85" s="160">
        <v>379838</v>
      </c>
      <c r="G85" s="160">
        <v>18.866440000000001</v>
      </c>
      <c r="H85" s="161">
        <v>0.55066199999999998</v>
      </c>
      <c r="I85" s="160">
        <v>24897</v>
      </c>
      <c r="J85" s="160">
        <v>1.2366299999999999</v>
      </c>
      <c r="K85" s="161">
        <v>5.02943E-2</v>
      </c>
      <c r="L85" s="160">
        <v>90291</v>
      </c>
      <c r="M85" s="190">
        <v>4.4847299999999999</v>
      </c>
      <c r="N85" s="161">
        <v>0.18239649999999999</v>
      </c>
      <c r="O85" s="160">
        <v>495026</v>
      </c>
      <c r="P85" s="194">
        <v>24.587789999999998</v>
      </c>
    </row>
    <row r="86" spans="2:16" ht="14.4" x14ac:dyDescent="0.3">
      <c r="B86" s="284" t="s">
        <v>170</v>
      </c>
      <c r="C86" s="416" t="str">
        <f>VLOOKUP(B86,Sheet2!$A$3:$B$83,2,FALSE)</f>
        <v>Wayne</v>
      </c>
      <c r="D86" s="189" t="s">
        <v>6</v>
      </c>
      <c r="E86" s="214">
        <v>2</v>
      </c>
      <c r="F86" s="160">
        <v>1636315</v>
      </c>
      <c r="G86" s="160">
        <v>13.09628</v>
      </c>
      <c r="H86" s="161">
        <v>0.60269170000000005</v>
      </c>
      <c r="I86" s="160">
        <v>235289</v>
      </c>
      <c r="J86" s="160">
        <v>1.88314</v>
      </c>
      <c r="K86" s="161">
        <v>0.1132959</v>
      </c>
      <c r="L86" s="160">
        <v>205161</v>
      </c>
      <c r="M86" s="190">
        <v>1.64201</v>
      </c>
      <c r="N86" s="161">
        <v>9.8788699999999993E-2</v>
      </c>
      <c r="O86" s="160">
        <v>2076765</v>
      </c>
      <c r="P86" s="194">
        <v>16.62143</v>
      </c>
    </row>
    <row r="87" spans="2:16" ht="15" thickBot="1" x14ac:dyDescent="0.35">
      <c r="B87" s="286" t="s">
        <v>172</v>
      </c>
      <c r="C87" s="430" t="str">
        <f>VLOOKUP(B87,Sheet2!$A$3:$B$83,2,FALSE)</f>
        <v>Wilson</v>
      </c>
      <c r="D87" s="218" t="s">
        <v>6</v>
      </c>
      <c r="E87" s="219">
        <v>2</v>
      </c>
      <c r="F87" s="163">
        <v>1303730</v>
      </c>
      <c r="G87" s="163">
        <v>15.89236</v>
      </c>
      <c r="H87" s="164">
        <v>0.51513249999999999</v>
      </c>
      <c r="I87" s="163">
        <v>107279</v>
      </c>
      <c r="J87" s="163">
        <v>1.30772</v>
      </c>
      <c r="K87" s="164">
        <v>5.73597E-2</v>
      </c>
      <c r="L87" s="163">
        <v>459275</v>
      </c>
      <c r="M87" s="195">
        <v>5.5985300000000002</v>
      </c>
      <c r="N87" s="164">
        <v>0.24556430000000001</v>
      </c>
      <c r="O87" s="163">
        <v>1870284</v>
      </c>
      <c r="P87" s="196">
        <v>22.79861</v>
      </c>
    </row>
    <row r="88" spans="2:16" ht="15" thickBot="1" x14ac:dyDescent="0.35">
      <c r="B88" s="123"/>
      <c r="C88" s="327" t="s">
        <v>36</v>
      </c>
      <c r="D88" s="327" t="s">
        <v>36</v>
      </c>
      <c r="E88" s="327"/>
      <c r="F88" s="324"/>
      <c r="G88" s="324"/>
      <c r="H88" s="123"/>
      <c r="I88" s="324"/>
      <c r="J88" s="324"/>
      <c r="K88" s="123"/>
      <c r="L88" s="324"/>
      <c r="M88" s="123"/>
      <c r="N88" s="123"/>
      <c r="O88" s="324"/>
      <c r="P88" s="324"/>
    </row>
    <row r="89" spans="2:16" ht="14.4" x14ac:dyDescent="0.3">
      <c r="B89" s="331"/>
      <c r="C89" s="351" t="s">
        <v>36</v>
      </c>
      <c r="D89" s="345"/>
      <c r="E89" s="353" t="s">
        <v>173</v>
      </c>
      <c r="F89" s="462">
        <v>162742139</v>
      </c>
      <c r="G89" s="157"/>
      <c r="H89" s="158"/>
      <c r="I89" s="157">
        <v>26903327</v>
      </c>
      <c r="J89" s="157"/>
      <c r="K89" s="158"/>
      <c r="L89" s="157">
        <v>43275525</v>
      </c>
      <c r="M89" s="187"/>
      <c r="N89" s="158"/>
      <c r="O89" s="157">
        <v>232920991</v>
      </c>
      <c r="P89" s="193"/>
    </row>
    <row r="90" spans="2:16" ht="14.4" x14ac:dyDescent="0.3">
      <c r="B90" s="333"/>
      <c r="C90" s="327" t="s">
        <v>36</v>
      </c>
      <c r="D90" s="348"/>
      <c r="E90" s="354" t="s">
        <v>174</v>
      </c>
      <c r="F90" s="463">
        <v>2009162.2098765001</v>
      </c>
      <c r="G90" s="160">
        <v>16.445711604938001</v>
      </c>
      <c r="H90" s="161">
        <v>0.52307011358025002</v>
      </c>
      <c r="I90" s="160">
        <v>332139.83950617001</v>
      </c>
      <c r="J90" s="160">
        <v>2.5291849382715998</v>
      </c>
      <c r="K90" s="161">
        <v>0.10727607283951</v>
      </c>
      <c r="L90" s="160">
        <v>534265.74074073997</v>
      </c>
      <c r="M90" s="190">
        <v>4.3350630864198001</v>
      </c>
      <c r="N90" s="161">
        <v>0.17895856913579999</v>
      </c>
      <c r="O90" s="160">
        <v>2875567.7901234999</v>
      </c>
      <c r="P90" s="194">
        <v>23.309960246913999</v>
      </c>
    </row>
    <row r="91" spans="2:16" ht="14.4" x14ac:dyDescent="0.3">
      <c r="B91" s="333"/>
      <c r="C91" s="327" t="s">
        <v>36</v>
      </c>
      <c r="D91" s="348"/>
      <c r="E91" s="354" t="s">
        <v>176</v>
      </c>
      <c r="F91" s="463">
        <v>507496</v>
      </c>
      <c r="G91" s="160">
        <v>10.73405</v>
      </c>
      <c r="H91" s="161">
        <v>0.49165239999999999</v>
      </c>
      <c r="I91" s="160">
        <v>79626</v>
      </c>
      <c r="J91" s="160">
        <v>1.3419300000000001</v>
      </c>
      <c r="K91" s="161">
        <v>7.9537499999999997E-2</v>
      </c>
      <c r="L91" s="160">
        <v>117200</v>
      </c>
      <c r="M91" s="190">
        <v>2.04271</v>
      </c>
      <c r="N91" s="161">
        <v>0.1428316</v>
      </c>
      <c r="O91" s="160">
        <v>707052</v>
      </c>
      <c r="P91" s="194">
        <v>14.27567</v>
      </c>
    </row>
    <row r="92" spans="2:16" ht="14.4" x14ac:dyDescent="0.3">
      <c r="B92" s="333"/>
      <c r="C92" s="327" t="s">
        <v>36</v>
      </c>
      <c r="D92" s="348"/>
      <c r="E92" s="354" t="s">
        <v>177</v>
      </c>
      <c r="F92" s="463">
        <v>1029121</v>
      </c>
      <c r="G92" s="160">
        <v>14.13724</v>
      </c>
      <c r="H92" s="161">
        <v>0.52267229999999998</v>
      </c>
      <c r="I92" s="160">
        <v>139975</v>
      </c>
      <c r="J92" s="160">
        <v>2.1133999999999999</v>
      </c>
      <c r="K92" s="161">
        <v>0.10337399999999999</v>
      </c>
      <c r="L92" s="160">
        <v>251586</v>
      </c>
      <c r="M92" s="190">
        <v>3.3180900000000002</v>
      </c>
      <c r="N92" s="161">
        <v>0.1747503</v>
      </c>
      <c r="O92" s="160">
        <v>1419068</v>
      </c>
      <c r="P92" s="194">
        <v>20.112079999999999</v>
      </c>
    </row>
    <row r="93" spans="2:16" ht="15" thickBot="1" x14ac:dyDescent="0.35">
      <c r="B93" s="335"/>
      <c r="C93" s="312"/>
      <c r="D93" s="211"/>
      <c r="E93" s="355" t="s">
        <v>178</v>
      </c>
      <c r="F93" s="464">
        <v>2105602</v>
      </c>
      <c r="G93" s="163">
        <v>18.475390000000001</v>
      </c>
      <c r="H93" s="164">
        <v>0.55308760000000001</v>
      </c>
      <c r="I93" s="163">
        <v>289404</v>
      </c>
      <c r="J93" s="163">
        <v>2.9213800000000001</v>
      </c>
      <c r="K93" s="164">
        <v>0.13093009999999999</v>
      </c>
      <c r="L93" s="163">
        <v>563622</v>
      </c>
      <c r="M93" s="195">
        <v>5.5985300000000002</v>
      </c>
      <c r="N93" s="164">
        <v>0.20836499999999999</v>
      </c>
      <c r="O93" s="163">
        <v>2799581</v>
      </c>
      <c r="P93" s="196">
        <v>24.718669999999999</v>
      </c>
    </row>
  </sheetData>
  <autoFilter ref="D6:P6" xr:uid="{E72799B4-F1C6-4608-AA77-F2B6CC81DA37}"/>
  <mergeCells count="3">
    <mergeCell ref="C4:C6"/>
    <mergeCell ref="B4:B6"/>
    <mergeCell ref="B1:F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94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9.109375" defaultRowHeight="13.2" x14ac:dyDescent="0.25"/>
  <cols>
    <col min="1" max="1" width="3.44140625" style="25" customWidth="1"/>
    <col min="2" max="2" width="9.109375" style="25"/>
    <col min="3" max="3" width="13.109375" style="25" customWidth="1"/>
    <col min="4" max="5" width="12.109375" style="25" customWidth="1"/>
    <col min="6" max="6" width="9.44140625" style="25" bestFit="1" customWidth="1"/>
    <col min="7" max="7" width="11.5546875" style="25" bestFit="1" customWidth="1"/>
    <col min="8" max="8" width="10.88671875" style="25" bestFit="1" customWidth="1"/>
    <col min="9" max="9" width="13.44140625" style="25" bestFit="1" customWidth="1"/>
    <col min="10" max="10" width="13.33203125" style="25" customWidth="1"/>
    <col min="11" max="16" width="9.44140625" style="25" bestFit="1" customWidth="1"/>
    <col min="17" max="17" width="13.5546875" style="25" customWidth="1"/>
    <col min="18" max="18" width="10.109375" style="25" bestFit="1" customWidth="1"/>
    <col min="19" max="16384" width="9.109375" style="25"/>
  </cols>
  <sheetData>
    <row r="1" spans="2:18" ht="15.75" customHeight="1" x14ac:dyDescent="0.3">
      <c r="B1" s="669" t="s">
        <v>341</v>
      </c>
      <c r="C1" s="669"/>
      <c r="D1" s="669"/>
      <c r="E1" s="669"/>
      <c r="F1" s="34"/>
      <c r="G1" s="31"/>
      <c r="H1" s="31"/>
      <c r="I1" s="29"/>
      <c r="J1" s="31"/>
      <c r="K1" s="31"/>
      <c r="L1" s="46"/>
      <c r="M1" s="46"/>
      <c r="N1" s="46"/>
      <c r="O1" s="46"/>
      <c r="P1" s="46"/>
      <c r="R1" s="5" t="s">
        <v>436</v>
      </c>
    </row>
    <row r="2" spans="2:18" ht="15.75" customHeight="1" x14ac:dyDescent="0.3">
      <c r="B2" s="670"/>
      <c r="C2" s="670"/>
      <c r="D2" s="670"/>
      <c r="E2" s="670"/>
      <c r="F2" s="45"/>
      <c r="G2" s="31"/>
      <c r="H2" s="31"/>
      <c r="I2" s="29"/>
      <c r="J2" s="31"/>
      <c r="K2" s="31"/>
      <c r="L2" s="46"/>
      <c r="M2" s="46"/>
      <c r="N2" s="46"/>
      <c r="O2" s="46"/>
      <c r="P2" s="46"/>
      <c r="R2" s="11" t="s">
        <v>180</v>
      </c>
    </row>
    <row r="3" spans="2:18" ht="16.5" customHeight="1" thickBot="1" x14ac:dyDescent="0.35">
      <c r="B3" s="671"/>
      <c r="C3" s="671"/>
      <c r="D3" s="671"/>
      <c r="E3" s="671"/>
      <c r="F3" s="45"/>
      <c r="G3" s="31"/>
      <c r="H3" s="31"/>
      <c r="I3" s="29"/>
      <c r="J3" s="31"/>
      <c r="K3" s="31"/>
      <c r="L3" s="46"/>
      <c r="M3" s="46"/>
      <c r="N3" s="46"/>
      <c r="O3" s="46"/>
      <c r="P3" s="46"/>
      <c r="Q3" s="46"/>
      <c r="R3" s="46"/>
    </row>
    <row r="4" spans="2:18" ht="13.5" customHeight="1" x14ac:dyDescent="0.3">
      <c r="B4" s="644" t="s">
        <v>422</v>
      </c>
      <c r="C4" s="662" t="s">
        <v>181</v>
      </c>
      <c r="D4" s="138"/>
      <c r="E4" s="166" t="s">
        <v>425</v>
      </c>
      <c r="F4" s="666" t="s">
        <v>342</v>
      </c>
      <c r="G4" s="667"/>
      <c r="H4" s="667"/>
      <c r="I4" s="667"/>
      <c r="J4" s="668"/>
      <c r="K4" s="197"/>
      <c r="L4" s="667" t="s">
        <v>343</v>
      </c>
      <c r="M4" s="667"/>
      <c r="N4" s="667"/>
      <c r="O4" s="667"/>
      <c r="P4" s="667"/>
      <c r="Q4" s="668"/>
      <c r="R4" s="198" t="s">
        <v>173</v>
      </c>
    </row>
    <row r="5" spans="2:18" ht="12.75" customHeight="1" x14ac:dyDescent="0.3">
      <c r="B5" s="645"/>
      <c r="C5" s="658"/>
      <c r="D5" s="144" t="s">
        <v>182</v>
      </c>
      <c r="E5" s="145" t="s">
        <v>452</v>
      </c>
      <c r="F5" s="199" t="s">
        <v>344</v>
      </c>
      <c r="G5" s="199" t="s">
        <v>345</v>
      </c>
      <c r="H5" s="199" t="s">
        <v>346</v>
      </c>
      <c r="I5" s="200" t="s">
        <v>347</v>
      </c>
      <c r="J5" s="201" t="s">
        <v>348</v>
      </c>
      <c r="K5" s="202" t="s">
        <v>173</v>
      </c>
      <c r="L5" s="203" t="s">
        <v>453</v>
      </c>
      <c r="M5" s="204" t="s">
        <v>354</v>
      </c>
      <c r="N5" s="204" t="s">
        <v>454</v>
      </c>
      <c r="O5" s="205" t="s">
        <v>355</v>
      </c>
      <c r="P5" s="201" t="s">
        <v>356</v>
      </c>
      <c r="Q5" s="203" t="s">
        <v>349</v>
      </c>
      <c r="R5" s="206" t="s">
        <v>455</v>
      </c>
    </row>
    <row r="6" spans="2:18" ht="13.5" customHeight="1" thickBot="1" x14ac:dyDescent="0.35">
      <c r="B6" s="646"/>
      <c r="C6" s="659"/>
      <c r="D6" s="151"/>
      <c r="E6" s="152" t="s">
        <v>428</v>
      </c>
      <c r="F6" s="207" t="s">
        <v>350</v>
      </c>
      <c r="G6" s="207" t="s">
        <v>350</v>
      </c>
      <c r="H6" s="207" t="s">
        <v>350</v>
      </c>
      <c r="I6" s="208" t="s">
        <v>351</v>
      </c>
      <c r="J6" s="209" t="s">
        <v>352</v>
      </c>
      <c r="K6" s="210" t="s">
        <v>353</v>
      </c>
      <c r="L6" s="208"/>
      <c r="M6" s="207"/>
      <c r="N6" s="207"/>
      <c r="O6" s="209"/>
      <c r="P6" s="211"/>
      <c r="Q6" s="208" t="s">
        <v>352</v>
      </c>
      <c r="R6" s="212"/>
    </row>
    <row r="7" spans="2:18" ht="14.4" x14ac:dyDescent="0.3">
      <c r="B7" s="282" t="s">
        <v>5</v>
      </c>
      <c r="C7" s="429" t="str">
        <f>VLOOKUP(B7,Sheet2!$A$3:$B$83,2,FALSE)</f>
        <v>Alamance</v>
      </c>
      <c r="D7" s="186" t="s">
        <v>6</v>
      </c>
      <c r="E7" s="213">
        <v>2</v>
      </c>
      <c r="F7" s="213">
        <v>96851</v>
      </c>
      <c r="G7" s="213">
        <v>9067</v>
      </c>
      <c r="H7" s="213">
        <v>62499</v>
      </c>
      <c r="I7" s="213">
        <v>168417</v>
      </c>
      <c r="J7" s="213">
        <v>227</v>
      </c>
      <c r="K7" s="213">
        <v>98</v>
      </c>
      <c r="L7" s="213">
        <v>13860</v>
      </c>
      <c r="M7" s="213">
        <v>14621</v>
      </c>
      <c r="N7" s="213">
        <v>26802</v>
      </c>
      <c r="O7" s="213">
        <v>997</v>
      </c>
      <c r="P7" s="213">
        <v>56774</v>
      </c>
      <c r="Q7" s="213">
        <v>44</v>
      </c>
      <c r="R7" s="216">
        <v>286821</v>
      </c>
    </row>
    <row r="8" spans="2:18" ht="14.4" x14ac:dyDescent="0.3">
      <c r="B8" s="284" t="s">
        <v>8</v>
      </c>
      <c r="C8" s="416" t="str">
        <f>VLOOKUP(B8,Sheet2!$A$3:$B$83,2,FALSE)</f>
        <v>Albemarle</v>
      </c>
      <c r="D8" s="189" t="s">
        <v>9</v>
      </c>
      <c r="E8" s="214">
        <v>1</v>
      </c>
      <c r="F8" s="214">
        <v>105609</v>
      </c>
      <c r="G8" s="214">
        <v>7463</v>
      </c>
      <c r="H8" s="214">
        <v>62461</v>
      </c>
      <c r="I8" s="214">
        <v>175533</v>
      </c>
      <c r="J8" s="214">
        <v>279</v>
      </c>
      <c r="K8" s="214">
        <v>93</v>
      </c>
      <c r="L8" s="214">
        <v>7596</v>
      </c>
      <c r="M8" s="214">
        <v>6731</v>
      </c>
      <c r="N8" s="214">
        <v>12816</v>
      </c>
      <c r="O8" s="214">
        <v>997</v>
      </c>
      <c r="P8" s="214">
        <v>54315</v>
      </c>
      <c r="Q8" s="214">
        <v>0</v>
      </c>
      <c r="R8" s="217">
        <v>260886</v>
      </c>
    </row>
    <row r="9" spans="2:18" ht="14.4" x14ac:dyDescent="0.3">
      <c r="B9" s="284" t="s">
        <v>11</v>
      </c>
      <c r="C9" s="416" t="str">
        <f>VLOOKUP(B9,Sheet2!$A$3:$B$83,2,FALSE)</f>
        <v>Alexander</v>
      </c>
      <c r="D9" s="189" t="s">
        <v>6</v>
      </c>
      <c r="E9" s="214">
        <v>2</v>
      </c>
      <c r="F9" s="214">
        <v>28883</v>
      </c>
      <c r="G9" s="214">
        <v>4103</v>
      </c>
      <c r="H9" s="214">
        <v>20692</v>
      </c>
      <c r="I9" s="214">
        <v>53678</v>
      </c>
      <c r="J9" s="214">
        <v>69</v>
      </c>
      <c r="K9" s="214">
        <v>90</v>
      </c>
      <c r="L9" s="214">
        <v>2570</v>
      </c>
      <c r="M9" s="214">
        <v>11006</v>
      </c>
      <c r="N9" s="214">
        <v>4086</v>
      </c>
      <c r="O9" s="214">
        <v>997</v>
      </c>
      <c r="P9" s="214">
        <v>54759</v>
      </c>
      <c r="Q9" s="214">
        <v>0</v>
      </c>
      <c r="R9" s="217">
        <v>127386</v>
      </c>
    </row>
    <row r="10" spans="2:18" ht="14.4" x14ac:dyDescent="0.3">
      <c r="B10" s="284" t="s">
        <v>13</v>
      </c>
      <c r="C10" s="416" t="str">
        <f>VLOOKUP(B10,Sheet2!$A$3:$B$83,2,FALSE)</f>
        <v>Appalachian</v>
      </c>
      <c r="D10" s="189" t="s">
        <v>9</v>
      </c>
      <c r="E10" s="214">
        <v>2</v>
      </c>
      <c r="F10" s="214">
        <v>128079</v>
      </c>
      <c r="G10" s="214">
        <v>10659</v>
      </c>
      <c r="H10" s="214">
        <v>65099</v>
      </c>
      <c r="I10" s="214">
        <v>203837</v>
      </c>
      <c r="J10" s="214">
        <v>176</v>
      </c>
      <c r="K10" s="214">
        <v>90</v>
      </c>
      <c r="L10" s="214">
        <v>10148</v>
      </c>
      <c r="M10" s="214">
        <v>6941</v>
      </c>
      <c r="N10" s="214">
        <v>10767</v>
      </c>
      <c r="O10" s="214">
        <v>997</v>
      </c>
      <c r="P10" s="214">
        <v>56266</v>
      </c>
      <c r="Q10" s="214">
        <v>0</v>
      </c>
      <c r="R10" s="217">
        <v>291600</v>
      </c>
    </row>
    <row r="11" spans="2:18" ht="14.4" x14ac:dyDescent="0.3">
      <c r="B11" s="284" t="s">
        <v>15</v>
      </c>
      <c r="C11" s="416" t="str">
        <f>VLOOKUP(B11,Sheet2!$A$3:$B$83,2,FALSE)</f>
        <v>AMY</v>
      </c>
      <c r="D11" s="189" t="s">
        <v>9</v>
      </c>
      <c r="E11" s="214">
        <v>1</v>
      </c>
      <c r="F11" s="214">
        <v>124470</v>
      </c>
      <c r="G11" s="214">
        <v>2404</v>
      </c>
      <c r="H11" s="214">
        <v>32133</v>
      </c>
      <c r="I11" s="214">
        <v>159007</v>
      </c>
      <c r="J11" s="214">
        <v>89</v>
      </c>
      <c r="K11" s="214">
        <v>90</v>
      </c>
      <c r="L11" s="214">
        <v>3631</v>
      </c>
      <c r="M11" s="214">
        <v>9558</v>
      </c>
      <c r="N11" s="214">
        <v>3879</v>
      </c>
      <c r="O11" s="214">
        <v>1293</v>
      </c>
      <c r="P11" s="214">
        <v>90048</v>
      </c>
      <c r="Q11" s="214">
        <v>0</v>
      </c>
      <c r="R11" s="217">
        <v>275167</v>
      </c>
    </row>
    <row r="12" spans="2:18" ht="14.4" x14ac:dyDescent="0.3">
      <c r="B12" s="284" t="s">
        <v>17</v>
      </c>
      <c r="C12" s="416" t="str">
        <f>VLOOKUP(B12,Sheet2!$A$3:$B$83,2,FALSE)</f>
        <v>BHM</v>
      </c>
      <c r="D12" s="189" t="s">
        <v>9</v>
      </c>
      <c r="E12" s="214">
        <v>2</v>
      </c>
      <c r="F12" s="214">
        <v>62835</v>
      </c>
      <c r="G12" s="214">
        <v>2075</v>
      </c>
      <c r="H12" s="214">
        <v>36050</v>
      </c>
      <c r="I12" s="214">
        <v>100960</v>
      </c>
      <c r="J12" s="214">
        <v>44</v>
      </c>
      <c r="K12" s="214">
        <v>89</v>
      </c>
      <c r="L12" s="214">
        <v>1977</v>
      </c>
      <c r="M12" s="214">
        <v>14670</v>
      </c>
      <c r="N12" s="214">
        <v>6246</v>
      </c>
      <c r="O12" s="214">
        <v>997</v>
      </c>
      <c r="P12" s="214">
        <v>54854</v>
      </c>
      <c r="Q12" s="214">
        <v>0</v>
      </c>
      <c r="R12" s="217">
        <v>180015</v>
      </c>
    </row>
    <row r="13" spans="2:18" ht="14.4" x14ac:dyDescent="0.3">
      <c r="B13" s="284" t="s">
        <v>19</v>
      </c>
      <c r="C13" s="416" t="str">
        <f>VLOOKUP(B13,Sheet2!$A$3:$B$83,2,FALSE)</f>
        <v>Bladen</v>
      </c>
      <c r="D13" s="189" t="s">
        <v>6</v>
      </c>
      <c r="E13" s="214">
        <v>1</v>
      </c>
      <c r="F13" s="214">
        <v>35993</v>
      </c>
      <c r="G13" s="214">
        <v>44</v>
      </c>
      <c r="H13" s="214">
        <v>14483</v>
      </c>
      <c r="I13" s="214">
        <v>50520</v>
      </c>
      <c r="J13" s="214">
        <v>38</v>
      </c>
      <c r="K13" s="214">
        <v>91</v>
      </c>
      <c r="L13" s="214">
        <v>2440</v>
      </c>
      <c r="M13" s="214">
        <v>7001</v>
      </c>
      <c r="N13" s="214">
        <v>2646</v>
      </c>
      <c r="O13" s="214">
        <v>997</v>
      </c>
      <c r="P13" s="214">
        <v>54481</v>
      </c>
      <c r="Q13" s="214">
        <v>0</v>
      </c>
      <c r="R13" s="217">
        <v>118313</v>
      </c>
    </row>
    <row r="14" spans="2:18" ht="14.4" x14ac:dyDescent="0.3">
      <c r="B14" s="284" t="s">
        <v>21</v>
      </c>
      <c r="C14" s="416" t="str">
        <f>VLOOKUP(B14,Sheet2!$A$3:$B$83,2,FALSE)</f>
        <v>Nash (Braswell)</v>
      </c>
      <c r="D14" s="189" t="s">
        <v>6</v>
      </c>
      <c r="E14" s="214">
        <v>2</v>
      </c>
      <c r="F14" s="214">
        <v>43458</v>
      </c>
      <c r="G14" s="214">
        <v>5396</v>
      </c>
      <c r="H14" s="214">
        <v>41890</v>
      </c>
      <c r="I14" s="214">
        <v>90744</v>
      </c>
      <c r="J14" s="214">
        <v>45</v>
      </c>
      <c r="K14" s="214">
        <v>92</v>
      </c>
      <c r="L14" s="214">
        <v>3459</v>
      </c>
      <c r="M14" s="214">
        <v>9546</v>
      </c>
      <c r="N14" s="214">
        <v>3306</v>
      </c>
      <c r="O14" s="214">
        <v>1281</v>
      </c>
      <c r="P14" s="214">
        <v>84048</v>
      </c>
      <c r="Q14" s="214">
        <v>50</v>
      </c>
      <c r="R14" s="217">
        <v>192793</v>
      </c>
    </row>
    <row r="15" spans="2:18" ht="14.4" x14ac:dyDescent="0.3">
      <c r="B15" s="284" t="s">
        <v>23</v>
      </c>
      <c r="C15" s="416" t="str">
        <f>VLOOKUP(B15,Sheet2!$A$3:$B$83,2,FALSE)</f>
        <v>Brunswick</v>
      </c>
      <c r="D15" s="189" t="s">
        <v>6</v>
      </c>
      <c r="E15" s="214">
        <v>3</v>
      </c>
      <c r="F15" s="214">
        <v>86163</v>
      </c>
      <c r="G15" s="214">
        <v>13463</v>
      </c>
      <c r="H15" s="214">
        <v>38660</v>
      </c>
      <c r="I15" s="214">
        <v>138286</v>
      </c>
      <c r="J15" s="214">
        <v>140</v>
      </c>
      <c r="K15" s="214">
        <v>90</v>
      </c>
      <c r="L15" s="214">
        <v>3553</v>
      </c>
      <c r="M15" s="214">
        <v>6806</v>
      </c>
      <c r="N15" s="214">
        <v>6803</v>
      </c>
      <c r="O15" s="214">
        <v>997</v>
      </c>
      <c r="P15" s="214">
        <v>57647</v>
      </c>
      <c r="Q15" s="214">
        <v>0</v>
      </c>
      <c r="R15" s="217">
        <v>219322</v>
      </c>
    </row>
    <row r="16" spans="2:18" ht="14.4" x14ac:dyDescent="0.3">
      <c r="B16" s="284" t="s">
        <v>25</v>
      </c>
      <c r="C16" s="416" t="str">
        <f>VLOOKUP(B16,Sheet2!$A$3:$B$83,2,FALSE)</f>
        <v>Buncombe</v>
      </c>
      <c r="D16" s="189" t="s">
        <v>6</v>
      </c>
      <c r="E16" s="214">
        <v>3</v>
      </c>
      <c r="F16" s="214">
        <v>282626</v>
      </c>
      <c r="G16" s="214">
        <v>24247</v>
      </c>
      <c r="H16" s="214">
        <v>180054</v>
      </c>
      <c r="I16" s="214">
        <v>486927</v>
      </c>
      <c r="J16" s="214">
        <v>585</v>
      </c>
      <c r="K16" s="214">
        <v>98</v>
      </c>
      <c r="L16" s="214">
        <v>42622</v>
      </c>
      <c r="M16" s="214">
        <v>25971</v>
      </c>
      <c r="N16" s="214">
        <v>20942</v>
      </c>
      <c r="O16" s="214">
        <v>1509</v>
      </c>
      <c r="P16" s="214">
        <v>105956</v>
      </c>
      <c r="Q16" s="214">
        <v>58</v>
      </c>
      <c r="R16" s="217">
        <v>688846</v>
      </c>
    </row>
    <row r="17" spans="2:18" ht="14.4" x14ac:dyDescent="0.3">
      <c r="B17" s="284" t="s">
        <v>27</v>
      </c>
      <c r="C17" s="416" t="str">
        <f>VLOOKUP(B17,Sheet2!$A$3:$B$83,2,FALSE)</f>
        <v>Burke</v>
      </c>
      <c r="D17" s="189" t="s">
        <v>6</v>
      </c>
      <c r="E17" s="214">
        <v>2</v>
      </c>
      <c r="F17" s="214">
        <v>76404</v>
      </c>
      <c r="G17" s="214">
        <v>9438</v>
      </c>
      <c r="H17" s="214">
        <v>43946</v>
      </c>
      <c r="I17" s="214">
        <v>129788</v>
      </c>
      <c r="J17" s="214">
        <v>90</v>
      </c>
      <c r="K17" s="214">
        <v>90</v>
      </c>
      <c r="L17" s="214">
        <v>3808</v>
      </c>
      <c r="M17" s="214">
        <v>9637</v>
      </c>
      <c r="N17" s="214">
        <v>1959</v>
      </c>
      <c r="O17" s="214">
        <v>1300</v>
      </c>
      <c r="P17" s="214">
        <v>84910</v>
      </c>
      <c r="Q17" s="214">
        <v>0</v>
      </c>
      <c r="R17" s="217">
        <v>234043</v>
      </c>
    </row>
    <row r="18" spans="2:18" ht="14.4" x14ac:dyDescent="0.3">
      <c r="B18" s="284" t="s">
        <v>29</v>
      </c>
      <c r="C18" s="416" t="str">
        <f>VLOOKUP(B18,Sheet2!$A$3:$B$83,2,FALSE)</f>
        <v>Cabarrus</v>
      </c>
      <c r="D18" s="189" t="s">
        <v>6</v>
      </c>
      <c r="E18" s="214">
        <v>3</v>
      </c>
      <c r="F18" s="214">
        <v>123093</v>
      </c>
      <c r="G18" s="214">
        <v>12625</v>
      </c>
      <c r="H18" s="214">
        <v>97284</v>
      </c>
      <c r="I18" s="214">
        <v>233002</v>
      </c>
      <c r="J18" s="214">
        <v>145</v>
      </c>
      <c r="K18" s="214">
        <v>95</v>
      </c>
      <c r="L18" s="214">
        <v>8423</v>
      </c>
      <c r="M18" s="214">
        <v>26766</v>
      </c>
      <c r="N18" s="214">
        <v>10374</v>
      </c>
      <c r="O18" s="214">
        <v>997</v>
      </c>
      <c r="P18" s="214">
        <v>63547</v>
      </c>
      <c r="Q18" s="214">
        <v>94</v>
      </c>
      <c r="R18" s="217">
        <v>343582</v>
      </c>
    </row>
    <row r="19" spans="2:18" ht="14.4" x14ac:dyDescent="0.3">
      <c r="B19" s="284" t="s">
        <v>31</v>
      </c>
      <c r="C19" s="416" t="str">
        <f>VLOOKUP(B19,Sheet2!$A$3:$B$83,2,FALSE)</f>
        <v>Caldwell</v>
      </c>
      <c r="D19" s="189" t="s">
        <v>6</v>
      </c>
      <c r="E19" s="214">
        <v>2</v>
      </c>
      <c r="F19" s="214">
        <v>62375</v>
      </c>
      <c r="G19" s="214">
        <v>7952</v>
      </c>
      <c r="H19" s="214">
        <v>33115</v>
      </c>
      <c r="I19" s="214">
        <v>103442</v>
      </c>
      <c r="J19" s="214">
        <v>165</v>
      </c>
      <c r="K19" s="214">
        <v>93</v>
      </c>
      <c r="L19" s="214">
        <v>6467</v>
      </c>
      <c r="M19" s="214">
        <v>25450</v>
      </c>
      <c r="N19" s="214">
        <v>12823</v>
      </c>
      <c r="O19" s="214">
        <v>1509</v>
      </c>
      <c r="P19" s="214">
        <v>104099</v>
      </c>
      <c r="Q19" s="189" t="s">
        <v>36</v>
      </c>
      <c r="R19" s="217">
        <v>254107</v>
      </c>
    </row>
    <row r="20" spans="2:18" ht="14.4" x14ac:dyDescent="0.3">
      <c r="B20" s="284" t="s">
        <v>33</v>
      </c>
      <c r="C20" s="416" t="str">
        <f>VLOOKUP(B20,Sheet2!$A$3:$B$83,2,FALSE)</f>
        <v>Caswell</v>
      </c>
      <c r="D20" s="189" t="s">
        <v>6</v>
      </c>
      <c r="E20" s="214">
        <v>1</v>
      </c>
      <c r="F20" s="214">
        <v>21689</v>
      </c>
      <c r="G20" s="214">
        <v>2035</v>
      </c>
      <c r="H20" s="214">
        <v>14726</v>
      </c>
      <c r="I20" s="214">
        <v>38450</v>
      </c>
      <c r="J20" s="214">
        <v>17</v>
      </c>
      <c r="K20" s="214">
        <v>91</v>
      </c>
      <c r="L20" s="214">
        <v>869</v>
      </c>
      <c r="M20" s="214">
        <v>9545</v>
      </c>
      <c r="N20" s="214">
        <v>2267</v>
      </c>
      <c r="O20" s="214">
        <v>1280</v>
      </c>
      <c r="P20" s="214">
        <v>84025</v>
      </c>
      <c r="Q20" s="214">
        <v>-1</v>
      </c>
      <c r="R20" s="217">
        <v>136617</v>
      </c>
    </row>
    <row r="21" spans="2:18" ht="14.4" x14ac:dyDescent="0.3">
      <c r="B21" s="284" t="s">
        <v>35</v>
      </c>
      <c r="C21" s="416" t="str">
        <f>VLOOKUP(B21,Sheet2!$A$3:$B$83,2,FALSE)</f>
        <v>Catawba</v>
      </c>
      <c r="D21" s="189" t="s">
        <v>6</v>
      </c>
      <c r="E21" s="214">
        <v>2</v>
      </c>
      <c r="F21" s="214">
        <v>79212</v>
      </c>
      <c r="G21" s="214">
        <v>11193</v>
      </c>
      <c r="H21" s="214">
        <v>62925</v>
      </c>
      <c r="I21" s="214">
        <v>153330</v>
      </c>
      <c r="J21" s="214">
        <v>241</v>
      </c>
      <c r="K21" s="214">
        <v>98</v>
      </c>
      <c r="L21" s="214">
        <v>9527</v>
      </c>
      <c r="M21" s="214">
        <v>25450</v>
      </c>
      <c r="N21" s="214">
        <v>23073</v>
      </c>
      <c r="O21" s="214">
        <v>1509</v>
      </c>
      <c r="P21" s="214">
        <v>104112</v>
      </c>
      <c r="Q21" s="214">
        <v>0</v>
      </c>
      <c r="R21" s="217">
        <v>324895</v>
      </c>
    </row>
    <row r="22" spans="2:18" ht="14.4" x14ac:dyDescent="0.3">
      <c r="B22" s="284" t="s">
        <v>38</v>
      </c>
      <c r="C22" s="416" t="str">
        <f>VLOOKUP(B22,Sheet2!$A$3:$B$83,2,FALSE)</f>
        <v>Chapel Hill</v>
      </c>
      <c r="D22" s="189" t="s">
        <v>39</v>
      </c>
      <c r="E22" s="214">
        <v>3</v>
      </c>
      <c r="F22" s="214">
        <v>89872</v>
      </c>
      <c r="G22" s="214">
        <v>9515</v>
      </c>
      <c r="H22" s="214">
        <v>83209</v>
      </c>
      <c r="I22" s="214">
        <v>182596</v>
      </c>
      <c r="J22" s="214">
        <v>161</v>
      </c>
      <c r="K22" s="214">
        <v>94</v>
      </c>
      <c r="L22" s="214">
        <v>12472</v>
      </c>
      <c r="M22" s="214">
        <v>25732</v>
      </c>
      <c r="N22" s="214">
        <v>11691</v>
      </c>
      <c r="O22" s="214">
        <v>1509</v>
      </c>
      <c r="P22" s="214">
        <v>105066</v>
      </c>
      <c r="Q22" s="214">
        <v>0</v>
      </c>
      <c r="R22" s="217">
        <v>339352</v>
      </c>
    </row>
    <row r="23" spans="2:18" ht="14.4" x14ac:dyDescent="0.3">
      <c r="B23" s="284" t="s">
        <v>41</v>
      </c>
      <c r="C23" s="416" t="str">
        <f>VLOOKUP(B23,Sheet2!$A$3:$B$83,2,FALSE)</f>
        <v>Mecklenburg</v>
      </c>
      <c r="D23" s="189" t="s">
        <v>6</v>
      </c>
      <c r="E23" s="214">
        <v>3</v>
      </c>
      <c r="F23" s="214">
        <v>466462</v>
      </c>
      <c r="G23" s="214">
        <v>62006</v>
      </c>
      <c r="H23" s="214">
        <v>354840</v>
      </c>
      <c r="I23" s="214">
        <v>883308</v>
      </c>
      <c r="J23" s="214">
        <v>1441</v>
      </c>
      <c r="K23" s="214">
        <v>111</v>
      </c>
      <c r="L23" s="214">
        <v>53223</v>
      </c>
      <c r="M23" s="214">
        <v>22405</v>
      </c>
      <c r="N23" s="214">
        <v>29664</v>
      </c>
      <c r="O23" s="214">
        <v>1649</v>
      </c>
      <c r="P23" s="214">
        <v>103835</v>
      </c>
      <c r="Q23" s="214">
        <v>177</v>
      </c>
      <c r="R23" s="217">
        <v>1182985</v>
      </c>
    </row>
    <row r="24" spans="2:18" ht="14.4" x14ac:dyDescent="0.3">
      <c r="B24" s="284" t="s">
        <v>43</v>
      </c>
      <c r="C24" s="416" t="str">
        <f>VLOOKUP(B24,Sheet2!$A$3:$B$83,2,FALSE)</f>
        <v>Chatham</v>
      </c>
      <c r="D24" s="189" t="s">
        <v>6</v>
      </c>
      <c r="E24" s="214">
        <v>3</v>
      </c>
      <c r="F24" s="214">
        <v>53702</v>
      </c>
      <c r="G24" s="214">
        <v>7430</v>
      </c>
      <c r="H24" s="214">
        <v>20749</v>
      </c>
      <c r="I24" s="214">
        <v>81881</v>
      </c>
      <c r="J24" s="214">
        <v>263</v>
      </c>
      <c r="K24" s="214">
        <v>97</v>
      </c>
      <c r="L24" s="214">
        <v>3312</v>
      </c>
      <c r="M24" s="214">
        <v>9546</v>
      </c>
      <c r="N24" s="214">
        <v>6711</v>
      </c>
      <c r="O24" s="214">
        <v>1281</v>
      </c>
      <c r="P24" s="214">
        <v>84048</v>
      </c>
      <c r="Q24" s="214">
        <v>952</v>
      </c>
      <c r="R24" s="217">
        <v>188159</v>
      </c>
    </row>
    <row r="25" spans="2:18" ht="14.4" x14ac:dyDescent="0.3">
      <c r="B25" s="284" t="s">
        <v>45</v>
      </c>
      <c r="C25" s="416" t="str">
        <f>VLOOKUP(B25,Sheet2!$A$3:$B$83,2,FALSE)</f>
        <v>Cleveland</v>
      </c>
      <c r="D25" s="189" t="s">
        <v>6</v>
      </c>
      <c r="E25" s="214">
        <v>2</v>
      </c>
      <c r="F25" s="214">
        <v>58226</v>
      </c>
      <c r="G25" s="214">
        <v>3315</v>
      </c>
      <c r="H25" s="214">
        <v>32419</v>
      </c>
      <c r="I25" s="214">
        <v>93960</v>
      </c>
      <c r="J25" s="214">
        <v>88</v>
      </c>
      <c r="K25" s="214">
        <v>91</v>
      </c>
      <c r="L25" s="214">
        <v>1883</v>
      </c>
      <c r="M25" s="214">
        <v>9546</v>
      </c>
      <c r="N25" s="214">
        <v>3651</v>
      </c>
      <c r="O25" s="214">
        <v>1281</v>
      </c>
      <c r="P25" s="214">
        <v>84048</v>
      </c>
      <c r="Q25" s="189" t="s">
        <v>36</v>
      </c>
      <c r="R25" s="217">
        <v>201920</v>
      </c>
    </row>
    <row r="26" spans="2:18" ht="14.4" x14ac:dyDescent="0.3">
      <c r="B26" s="284" t="s">
        <v>47</v>
      </c>
      <c r="C26" s="416" t="str">
        <f>VLOOKUP(B26,Sheet2!$A$3:$B$83,2,FALSE)</f>
        <v>Columbus</v>
      </c>
      <c r="D26" s="189" t="s">
        <v>6</v>
      </c>
      <c r="E26" s="214">
        <v>1</v>
      </c>
      <c r="F26" s="214">
        <v>148326</v>
      </c>
      <c r="G26" s="189" t="s">
        <v>36</v>
      </c>
      <c r="H26" s="214">
        <v>60118</v>
      </c>
      <c r="I26" s="214">
        <v>208444</v>
      </c>
      <c r="J26" s="214">
        <v>351</v>
      </c>
      <c r="K26" s="214">
        <v>89</v>
      </c>
      <c r="L26" s="214">
        <v>2056</v>
      </c>
      <c r="M26" s="214">
        <v>9546</v>
      </c>
      <c r="N26" s="214">
        <v>5383</v>
      </c>
      <c r="O26" s="214">
        <v>1281</v>
      </c>
      <c r="P26" s="214">
        <v>259876</v>
      </c>
      <c r="Q26" s="214">
        <v>0</v>
      </c>
      <c r="R26" s="217">
        <v>487435</v>
      </c>
    </row>
    <row r="27" spans="2:18" ht="14.4" x14ac:dyDescent="0.3">
      <c r="B27" s="284" t="s">
        <v>49</v>
      </c>
      <c r="C27" s="416" t="str">
        <f>VLOOKUP(B27,Sheet2!$A$3:$B$83,2,FALSE)</f>
        <v>CPC</v>
      </c>
      <c r="D27" s="189" t="s">
        <v>9</v>
      </c>
      <c r="E27" s="214">
        <v>2</v>
      </c>
      <c r="F27" s="214">
        <v>207371</v>
      </c>
      <c r="G27" s="214">
        <v>13839</v>
      </c>
      <c r="H27" s="214">
        <v>100266</v>
      </c>
      <c r="I27" s="214">
        <v>321476</v>
      </c>
      <c r="J27" s="214">
        <v>375</v>
      </c>
      <c r="K27" s="214">
        <v>101</v>
      </c>
      <c r="L27" s="214">
        <v>12330</v>
      </c>
      <c r="M27" s="214">
        <v>8769</v>
      </c>
      <c r="N27" s="214">
        <v>14840</v>
      </c>
      <c r="O27" s="214">
        <v>997</v>
      </c>
      <c r="P27" s="214">
        <v>60347</v>
      </c>
      <c r="Q27" s="214">
        <v>0</v>
      </c>
      <c r="R27" s="217">
        <v>434547</v>
      </c>
    </row>
    <row r="28" spans="2:18" ht="14.4" x14ac:dyDescent="0.3">
      <c r="B28" s="284" t="s">
        <v>51</v>
      </c>
      <c r="C28" s="416" t="str">
        <f>VLOOKUP(B28,Sheet2!$A$3:$B$83,2,FALSE)</f>
        <v>Cumberland</v>
      </c>
      <c r="D28" s="189" t="s">
        <v>6</v>
      </c>
      <c r="E28" s="214">
        <v>2</v>
      </c>
      <c r="F28" s="214">
        <v>248877</v>
      </c>
      <c r="G28" s="214">
        <v>35497</v>
      </c>
      <c r="H28" s="214">
        <v>179438</v>
      </c>
      <c r="I28" s="214">
        <v>463812</v>
      </c>
      <c r="J28" s="214">
        <v>648</v>
      </c>
      <c r="K28" s="214">
        <v>101</v>
      </c>
      <c r="L28" s="214">
        <v>28005</v>
      </c>
      <c r="M28" s="214">
        <v>33986</v>
      </c>
      <c r="N28" s="214">
        <v>32868</v>
      </c>
      <c r="O28" s="214">
        <v>1509</v>
      </c>
      <c r="P28" s="214">
        <v>106844</v>
      </c>
      <c r="Q28" s="214">
        <v>96</v>
      </c>
      <c r="R28" s="217">
        <v>667869</v>
      </c>
    </row>
    <row r="29" spans="2:18" ht="14.4" x14ac:dyDescent="0.3">
      <c r="B29" s="284" t="s">
        <v>53</v>
      </c>
      <c r="C29" s="416" t="str">
        <f>VLOOKUP(B29,Sheet2!$A$3:$B$83,2,FALSE)</f>
        <v>Davidson</v>
      </c>
      <c r="D29" s="189" t="s">
        <v>6</v>
      </c>
      <c r="E29" s="214">
        <v>2</v>
      </c>
      <c r="F29" s="214">
        <v>188181</v>
      </c>
      <c r="G29" s="214">
        <v>22829</v>
      </c>
      <c r="H29" s="214">
        <v>88172</v>
      </c>
      <c r="I29" s="214">
        <v>299182</v>
      </c>
      <c r="J29" s="214">
        <v>1618</v>
      </c>
      <c r="K29" s="214">
        <v>111</v>
      </c>
      <c r="L29" s="214">
        <v>13368</v>
      </c>
      <c r="M29" s="214">
        <v>27487</v>
      </c>
      <c r="N29" s="214">
        <v>17642</v>
      </c>
      <c r="O29" s="214">
        <v>1570</v>
      </c>
      <c r="P29" s="214">
        <v>111906</v>
      </c>
      <c r="Q29" s="214">
        <v>93</v>
      </c>
      <c r="R29" s="217">
        <v>475997</v>
      </c>
    </row>
    <row r="30" spans="2:18" ht="14.4" x14ac:dyDescent="0.3">
      <c r="B30" s="284" t="s">
        <v>55</v>
      </c>
      <c r="C30" s="416" t="str">
        <f>VLOOKUP(B30,Sheet2!$A$3:$B$83,2,FALSE)</f>
        <v>Davie</v>
      </c>
      <c r="D30" s="189" t="s">
        <v>6</v>
      </c>
      <c r="E30" s="214">
        <v>2</v>
      </c>
      <c r="F30" s="214">
        <v>39991</v>
      </c>
      <c r="G30" s="214">
        <v>3563</v>
      </c>
      <c r="H30" s="214">
        <v>27240</v>
      </c>
      <c r="I30" s="214">
        <v>70794</v>
      </c>
      <c r="J30" s="214">
        <v>88</v>
      </c>
      <c r="K30" s="214">
        <v>94</v>
      </c>
      <c r="L30" s="214">
        <v>3600</v>
      </c>
      <c r="M30" s="214">
        <v>9619</v>
      </c>
      <c r="N30" s="214">
        <v>2594</v>
      </c>
      <c r="O30" s="214">
        <v>1281</v>
      </c>
      <c r="P30" s="214">
        <v>84388</v>
      </c>
      <c r="Q30" s="214">
        <v>0</v>
      </c>
      <c r="R30" s="217">
        <v>172768</v>
      </c>
    </row>
    <row r="31" spans="2:18" ht="14.4" x14ac:dyDescent="0.3">
      <c r="B31" s="284" t="s">
        <v>57</v>
      </c>
      <c r="C31" s="416" t="str">
        <f>VLOOKUP(B31,Sheet2!$A$3:$B$83,2,FALSE)</f>
        <v>Duplin</v>
      </c>
      <c r="D31" s="189" t="s">
        <v>6</v>
      </c>
      <c r="E31" s="214">
        <v>2</v>
      </c>
      <c r="F31" s="214">
        <v>46118</v>
      </c>
      <c r="G31" s="214">
        <v>1209</v>
      </c>
      <c r="H31" s="214">
        <v>29952</v>
      </c>
      <c r="I31" s="214">
        <v>77279</v>
      </c>
      <c r="J31" s="214">
        <v>44</v>
      </c>
      <c r="K31" s="214">
        <v>89</v>
      </c>
      <c r="L31" s="214">
        <v>2998</v>
      </c>
      <c r="M31" s="214">
        <v>9546</v>
      </c>
      <c r="N31" s="214">
        <v>4794</v>
      </c>
      <c r="O31" s="214">
        <v>1281</v>
      </c>
      <c r="P31" s="214">
        <v>84048</v>
      </c>
      <c r="Q31" s="189" t="s">
        <v>36</v>
      </c>
      <c r="R31" s="217">
        <v>180889</v>
      </c>
    </row>
    <row r="32" spans="2:18" ht="14.4" x14ac:dyDescent="0.3">
      <c r="B32" s="284" t="s">
        <v>59</v>
      </c>
      <c r="C32" s="416" t="str">
        <f>VLOOKUP(B32,Sheet2!$A$3:$B$83,2,FALSE)</f>
        <v>Durham</v>
      </c>
      <c r="D32" s="189" t="s">
        <v>6</v>
      </c>
      <c r="E32" s="214">
        <v>3</v>
      </c>
      <c r="F32" s="214">
        <v>312242</v>
      </c>
      <c r="G32" s="214">
        <v>26703</v>
      </c>
      <c r="H32" s="214">
        <v>220665</v>
      </c>
      <c r="I32" s="214">
        <v>559610</v>
      </c>
      <c r="J32" s="214">
        <v>392</v>
      </c>
      <c r="K32" s="214">
        <v>118</v>
      </c>
      <c r="L32" s="214">
        <v>44935</v>
      </c>
      <c r="M32" s="214">
        <v>11522</v>
      </c>
      <c r="N32" s="214">
        <v>51369</v>
      </c>
      <c r="O32" s="214">
        <v>997</v>
      </c>
      <c r="P32" s="214">
        <v>73757</v>
      </c>
      <c r="Q32" s="214">
        <v>86</v>
      </c>
      <c r="R32" s="217">
        <v>761961</v>
      </c>
    </row>
    <row r="33" spans="2:18" ht="14.4" x14ac:dyDescent="0.3">
      <c r="B33" s="284" t="s">
        <v>61</v>
      </c>
      <c r="C33" s="416" t="str">
        <f>VLOOKUP(B33,Sheet2!$A$3:$B$83,2,FALSE)</f>
        <v>E. Albemarle</v>
      </c>
      <c r="D33" s="189" t="s">
        <v>9</v>
      </c>
      <c r="E33" s="214">
        <v>2</v>
      </c>
      <c r="F33" s="214">
        <v>143356</v>
      </c>
      <c r="G33" s="214">
        <v>8607</v>
      </c>
      <c r="H33" s="214">
        <v>71187</v>
      </c>
      <c r="I33" s="214">
        <v>223150</v>
      </c>
      <c r="J33" s="214">
        <v>150</v>
      </c>
      <c r="K33" s="214">
        <v>97</v>
      </c>
      <c r="L33" s="214">
        <v>8605</v>
      </c>
      <c r="M33" s="214">
        <v>6952</v>
      </c>
      <c r="N33" s="214">
        <v>21415</v>
      </c>
      <c r="O33" s="214">
        <v>997</v>
      </c>
      <c r="P33" s="214">
        <v>56995</v>
      </c>
      <c r="Q33" s="214">
        <v>35</v>
      </c>
      <c r="R33" s="217">
        <v>321228</v>
      </c>
    </row>
    <row r="34" spans="2:18" ht="14.4" x14ac:dyDescent="0.3">
      <c r="B34" s="284" t="s">
        <v>63</v>
      </c>
      <c r="C34" s="416" t="str">
        <f>VLOOKUP(B34,Sheet2!$A$3:$B$83,2,FALSE)</f>
        <v>Edgecombe</v>
      </c>
      <c r="D34" s="189" t="s">
        <v>6</v>
      </c>
      <c r="E34" s="214">
        <v>1</v>
      </c>
      <c r="F34" s="214">
        <v>66770</v>
      </c>
      <c r="G34" s="214">
        <v>2867</v>
      </c>
      <c r="H34" s="214">
        <v>28132</v>
      </c>
      <c r="I34" s="214">
        <v>97769</v>
      </c>
      <c r="J34" s="214">
        <v>97</v>
      </c>
      <c r="K34" s="214">
        <v>90</v>
      </c>
      <c r="L34" s="214">
        <v>1533</v>
      </c>
      <c r="M34" s="214">
        <v>6935</v>
      </c>
      <c r="N34" s="214">
        <v>811</v>
      </c>
      <c r="O34" s="214">
        <v>997</v>
      </c>
      <c r="P34" s="214">
        <v>54635</v>
      </c>
      <c r="Q34" s="214">
        <v>0</v>
      </c>
      <c r="R34" s="217">
        <v>163600</v>
      </c>
    </row>
    <row r="35" spans="2:18" ht="14.4" x14ac:dyDescent="0.3">
      <c r="B35" s="284" t="s">
        <v>65</v>
      </c>
      <c r="C35" s="416" t="str">
        <f>VLOOKUP(B35,Sheet2!$A$3:$B$83,2,FALSE)</f>
        <v>Farmville</v>
      </c>
      <c r="D35" s="189" t="s">
        <v>39</v>
      </c>
      <c r="E35" s="214">
        <v>2</v>
      </c>
      <c r="F35" s="214">
        <v>15995</v>
      </c>
      <c r="G35" s="214">
        <v>3301</v>
      </c>
      <c r="H35" s="214">
        <v>12114</v>
      </c>
      <c r="I35" s="214">
        <v>31410</v>
      </c>
      <c r="J35" s="214">
        <v>86</v>
      </c>
      <c r="K35" s="214">
        <v>93</v>
      </c>
      <c r="L35" s="214">
        <v>472</v>
      </c>
      <c r="M35" s="214">
        <v>9546</v>
      </c>
      <c r="N35" s="214">
        <v>1198</v>
      </c>
      <c r="O35" s="214">
        <v>1281</v>
      </c>
      <c r="P35" s="214">
        <v>84238</v>
      </c>
      <c r="Q35" s="214">
        <v>50</v>
      </c>
      <c r="R35" s="217">
        <v>128922</v>
      </c>
    </row>
    <row r="36" spans="2:18" ht="14.4" x14ac:dyDescent="0.3">
      <c r="B36" s="284" t="s">
        <v>67</v>
      </c>
      <c r="C36" s="416" t="str">
        <f>VLOOKUP(B36,Sheet2!$A$3:$B$83,2,FALSE)</f>
        <v>Fontana</v>
      </c>
      <c r="D36" s="189" t="s">
        <v>9</v>
      </c>
      <c r="E36" s="214">
        <v>1</v>
      </c>
      <c r="F36" s="214">
        <v>142511</v>
      </c>
      <c r="G36" s="214">
        <v>7418</v>
      </c>
      <c r="H36" s="214">
        <v>74851</v>
      </c>
      <c r="I36" s="214">
        <v>224780</v>
      </c>
      <c r="J36" s="214">
        <v>405</v>
      </c>
      <c r="K36" s="214">
        <v>91</v>
      </c>
      <c r="L36" s="214">
        <v>10049</v>
      </c>
      <c r="M36" s="214">
        <v>15474</v>
      </c>
      <c r="N36" s="214">
        <v>16182</v>
      </c>
      <c r="O36" s="214">
        <v>1281</v>
      </c>
      <c r="P36" s="214">
        <v>84405</v>
      </c>
      <c r="Q36" s="214">
        <v>0</v>
      </c>
      <c r="R36" s="217">
        <v>357464</v>
      </c>
    </row>
    <row r="37" spans="2:18" ht="14.4" x14ac:dyDescent="0.3">
      <c r="B37" s="284" t="s">
        <v>69</v>
      </c>
      <c r="C37" s="416" t="str">
        <f>VLOOKUP(B37,Sheet2!$A$3:$B$83,2,FALSE)</f>
        <v>Forsyth</v>
      </c>
      <c r="D37" s="189" t="s">
        <v>6</v>
      </c>
      <c r="E37" s="214">
        <v>2</v>
      </c>
      <c r="F37" s="214">
        <v>364541</v>
      </c>
      <c r="G37" s="214">
        <v>22182</v>
      </c>
      <c r="H37" s="214">
        <v>196112</v>
      </c>
      <c r="I37" s="214">
        <v>582835</v>
      </c>
      <c r="J37" s="214">
        <v>1121</v>
      </c>
      <c r="K37" s="214">
        <v>117</v>
      </c>
      <c r="L37" s="214">
        <v>30616</v>
      </c>
      <c r="M37" s="214">
        <v>32792</v>
      </c>
      <c r="N37" s="214">
        <v>31007</v>
      </c>
      <c r="O37" s="214">
        <v>1757</v>
      </c>
      <c r="P37" s="214">
        <v>148919</v>
      </c>
      <c r="Q37" s="214">
        <v>62</v>
      </c>
      <c r="R37" s="217">
        <v>832940</v>
      </c>
    </row>
    <row r="38" spans="2:18" ht="14.4" x14ac:dyDescent="0.3">
      <c r="B38" s="284" t="s">
        <v>71</v>
      </c>
      <c r="C38" s="416" t="str">
        <f>VLOOKUP(B38,Sheet2!$A$3:$B$83,2,FALSE)</f>
        <v>Franklin</v>
      </c>
      <c r="D38" s="189" t="s">
        <v>6</v>
      </c>
      <c r="E38" s="214">
        <v>2</v>
      </c>
      <c r="F38" s="214">
        <v>56348</v>
      </c>
      <c r="G38" s="214">
        <v>4146</v>
      </c>
      <c r="H38" s="214">
        <v>41523</v>
      </c>
      <c r="I38" s="214">
        <v>102017</v>
      </c>
      <c r="J38" s="214">
        <v>109</v>
      </c>
      <c r="K38" s="214">
        <v>91</v>
      </c>
      <c r="L38" s="214">
        <v>1336</v>
      </c>
      <c r="M38" s="214">
        <v>9546</v>
      </c>
      <c r="N38" s="214">
        <v>4226</v>
      </c>
      <c r="O38" s="214">
        <v>1281</v>
      </c>
      <c r="P38" s="214">
        <v>84048</v>
      </c>
      <c r="Q38" s="214">
        <v>0</v>
      </c>
      <c r="R38" s="217">
        <v>203650</v>
      </c>
    </row>
    <row r="39" spans="2:18" ht="14.4" x14ac:dyDescent="0.3">
      <c r="B39" s="284" t="s">
        <v>73</v>
      </c>
      <c r="C39" s="416" t="str">
        <f>VLOOKUP(B39,Sheet2!$A$3:$B$83,2,FALSE)</f>
        <v>Gaston</v>
      </c>
      <c r="D39" s="189" t="s">
        <v>6</v>
      </c>
      <c r="E39" s="214">
        <v>2</v>
      </c>
      <c r="F39" s="214">
        <v>246778</v>
      </c>
      <c r="G39" s="214">
        <v>22238</v>
      </c>
      <c r="H39" s="214">
        <v>142042</v>
      </c>
      <c r="I39" s="214">
        <v>411058</v>
      </c>
      <c r="J39" s="214">
        <v>284</v>
      </c>
      <c r="K39" s="214">
        <v>99</v>
      </c>
      <c r="L39" s="214">
        <v>13003</v>
      </c>
      <c r="M39" s="214">
        <v>32985</v>
      </c>
      <c r="N39" s="214">
        <v>27424</v>
      </c>
      <c r="O39" s="214">
        <v>1525</v>
      </c>
      <c r="P39" s="214">
        <v>105869</v>
      </c>
      <c r="Q39" s="214">
        <v>57</v>
      </c>
      <c r="R39" s="217">
        <v>594682</v>
      </c>
    </row>
    <row r="40" spans="2:18" ht="14.4" x14ac:dyDescent="0.3">
      <c r="B40" s="284" t="s">
        <v>75</v>
      </c>
      <c r="C40" s="416" t="str">
        <f>VLOOKUP(B40,Sheet2!$A$3:$B$83,2,FALSE)</f>
        <v>Washington</v>
      </c>
      <c r="D40" s="189" t="s">
        <v>39</v>
      </c>
      <c r="E40" s="214">
        <v>2</v>
      </c>
      <c r="F40" s="214">
        <v>29618</v>
      </c>
      <c r="G40" s="214">
        <v>2763</v>
      </c>
      <c r="H40" s="214">
        <v>13485</v>
      </c>
      <c r="I40" s="214">
        <v>45866</v>
      </c>
      <c r="J40" s="214">
        <v>11</v>
      </c>
      <c r="K40" s="214">
        <v>95</v>
      </c>
      <c r="L40" s="214">
        <v>2799</v>
      </c>
      <c r="M40" s="214">
        <v>9599</v>
      </c>
      <c r="N40" s="214">
        <v>2875</v>
      </c>
      <c r="O40" s="214">
        <v>1281</v>
      </c>
      <c r="P40" s="214">
        <v>84198</v>
      </c>
      <c r="Q40" s="214">
        <v>0</v>
      </c>
      <c r="R40" s="217">
        <v>147819</v>
      </c>
    </row>
    <row r="41" spans="2:18" ht="14.4" x14ac:dyDescent="0.3">
      <c r="B41" s="284" t="s">
        <v>77</v>
      </c>
      <c r="C41" s="416" t="str">
        <f>VLOOKUP(B41,Sheet2!$A$3:$B$83,2,FALSE)</f>
        <v>Granville</v>
      </c>
      <c r="D41" s="189" t="s">
        <v>6</v>
      </c>
      <c r="E41" s="214">
        <v>3</v>
      </c>
      <c r="F41" s="214">
        <v>76440</v>
      </c>
      <c r="G41" s="214">
        <v>8042</v>
      </c>
      <c r="H41" s="214">
        <v>39218</v>
      </c>
      <c r="I41" s="214">
        <v>123700</v>
      </c>
      <c r="J41" s="214">
        <v>174</v>
      </c>
      <c r="K41" s="214">
        <v>94</v>
      </c>
      <c r="L41" s="214">
        <v>3709</v>
      </c>
      <c r="M41" s="214">
        <v>9676</v>
      </c>
      <c r="N41" s="214">
        <v>6278</v>
      </c>
      <c r="O41" s="214">
        <v>1281</v>
      </c>
      <c r="P41" s="214">
        <v>84048</v>
      </c>
      <c r="Q41" s="214">
        <v>0</v>
      </c>
      <c r="R41" s="217">
        <v>236436</v>
      </c>
    </row>
    <row r="42" spans="2:18" ht="14.4" x14ac:dyDescent="0.3">
      <c r="B42" s="284" t="s">
        <v>79</v>
      </c>
      <c r="C42" s="416" t="str">
        <f>VLOOKUP(B42,Sheet2!$A$3:$B$83,2,FALSE)</f>
        <v>Guilford (Greensboro)</v>
      </c>
      <c r="D42" s="189" t="s">
        <v>6</v>
      </c>
      <c r="E42" s="214">
        <v>2</v>
      </c>
      <c r="F42" s="214">
        <v>279442</v>
      </c>
      <c r="G42" s="214">
        <v>33123</v>
      </c>
      <c r="H42" s="214">
        <v>207526</v>
      </c>
      <c r="I42" s="214">
        <v>520091</v>
      </c>
      <c r="J42" s="214">
        <v>732</v>
      </c>
      <c r="K42" s="214">
        <v>103</v>
      </c>
      <c r="L42" s="214">
        <v>23977</v>
      </c>
      <c r="M42" s="214">
        <v>37478</v>
      </c>
      <c r="N42" s="214">
        <v>65992</v>
      </c>
      <c r="O42" s="214">
        <v>1727</v>
      </c>
      <c r="P42" s="214">
        <v>148280</v>
      </c>
      <c r="Q42" s="214">
        <v>0</v>
      </c>
      <c r="R42" s="217">
        <v>810067</v>
      </c>
    </row>
    <row r="43" spans="2:18" ht="14.4" x14ac:dyDescent="0.3">
      <c r="B43" s="284" t="s">
        <v>81</v>
      </c>
      <c r="C43" s="416" t="str">
        <f>VLOOKUP(B43,Sheet2!$A$3:$B$83,2,FALSE)</f>
        <v>Halifax</v>
      </c>
      <c r="D43" s="189" t="s">
        <v>6</v>
      </c>
      <c r="E43" s="214">
        <v>1</v>
      </c>
      <c r="F43" s="214">
        <v>66229</v>
      </c>
      <c r="G43" s="214">
        <v>912</v>
      </c>
      <c r="H43" s="214">
        <v>25427</v>
      </c>
      <c r="I43" s="214">
        <v>92568</v>
      </c>
      <c r="J43" s="214">
        <v>14</v>
      </c>
      <c r="K43" s="214">
        <v>90</v>
      </c>
      <c r="L43" s="214">
        <v>1272</v>
      </c>
      <c r="M43" s="214">
        <v>9546</v>
      </c>
      <c r="N43" s="214">
        <v>118</v>
      </c>
      <c r="O43" s="214">
        <v>1281</v>
      </c>
      <c r="P43" s="214">
        <v>84048</v>
      </c>
      <c r="Q43" s="214">
        <v>0</v>
      </c>
      <c r="R43" s="217">
        <v>193125</v>
      </c>
    </row>
    <row r="44" spans="2:18" ht="14.4" x14ac:dyDescent="0.3">
      <c r="B44" s="284" t="s">
        <v>83</v>
      </c>
      <c r="C44" s="416" t="str">
        <f>VLOOKUP(B44,Sheet2!$A$3:$B$83,2,FALSE)</f>
        <v>Harnett</v>
      </c>
      <c r="D44" s="189" t="s">
        <v>6</v>
      </c>
      <c r="E44" s="214">
        <v>2</v>
      </c>
      <c r="F44" s="214">
        <v>96473</v>
      </c>
      <c r="G44" s="214">
        <v>6369</v>
      </c>
      <c r="H44" s="214">
        <v>84943</v>
      </c>
      <c r="I44" s="214">
        <v>187785</v>
      </c>
      <c r="J44" s="214">
        <v>135</v>
      </c>
      <c r="K44" s="214">
        <v>89</v>
      </c>
      <c r="L44" s="214">
        <v>5367</v>
      </c>
      <c r="M44" s="214">
        <v>9659</v>
      </c>
      <c r="N44" s="214">
        <v>10632</v>
      </c>
      <c r="O44" s="214">
        <v>1281</v>
      </c>
      <c r="P44" s="214">
        <v>84244</v>
      </c>
      <c r="Q44" s="214">
        <v>0</v>
      </c>
      <c r="R44" s="217">
        <v>300288</v>
      </c>
    </row>
    <row r="45" spans="2:18" ht="14.4" x14ac:dyDescent="0.3">
      <c r="B45" s="284" t="s">
        <v>85</v>
      </c>
      <c r="C45" s="416" t="str">
        <f>VLOOKUP(B45,Sheet2!$A$3:$B$83,2,FALSE)</f>
        <v>Nashville</v>
      </c>
      <c r="D45" s="189" t="s">
        <v>39</v>
      </c>
      <c r="E45" s="214">
        <v>2</v>
      </c>
      <c r="F45" s="214">
        <v>9658</v>
      </c>
      <c r="G45" s="214">
        <v>997</v>
      </c>
      <c r="H45" s="214">
        <v>7469</v>
      </c>
      <c r="I45" s="214">
        <v>18124</v>
      </c>
      <c r="J45" s="214">
        <v>26</v>
      </c>
      <c r="K45" s="214">
        <v>88</v>
      </c>
      <c r="L45" s="214">
        <v>353</v>
      </c>
      <c r="M45" s="214">
        <v>6731</v>
      </c>
      <c r="N45" s="214">
        <v>1733</v>
      </c>
      <c r="O45" s="214">
        <v>997</v>
      </c>
      <c r="P45" s="214">
        <v>54315</v>
      </c>
      <c r="Q45" s="214">
        <v>0</v>
      </c>
      <c r="R45" s="217">
        <v>82403</v>
      </c>
    </row>
    <row r="46" spans="2:18" ht="14.4" x14ac:dyDescent="0.3">
      <c r="B46" s="284" t="s">
        <v>87</v>
      </c>
      <c r="C46" s="416" t="str">
        <f>VLOOKUP(B46,Sheet2!$A$3:$B$83,2,FALSE)</f>
        <v>Haywood</v>
      </c>
      <c r="D46" s="189" t="s">
        <v>6</v>
      </c>
      <c r="E46" s="214">
        <v>3</v>
      </c>
      <c r="F46" s="214">
        <v>90240</v>
      </c>
      <c r="G46" s="214">
        <v>4299</v>
      </c>
      <c r="H46" s="214">
        <v>36092</v>
      </c>
      <c r="I46" s="214">
        <v>130631</v>
      </c>
      <c r="J46" s="214">
        <v>232</v>
      </c>
      <c r="K46" s="214">
        <v>98</v>
      </c>
      <c r="L46" s="214">
        <v>8165</v>
      </c>
      <c r="M46" s="214">
        <v>26987</v>
      </c>
      <c r="N46" s="214">
        <v>7681</v>
      </c>
      <c r="O46" s="214">
        <v>1510</v>
      </c>
      <c r="P46" s="214">
        <v>107047</v>
      </c>
      <c r="Q46" s="214">
        <v>784</v>
      </c>
      <c r="R46" s="217">
        <v>283494</v>
      </c>
    </row>
    <row r="47" spans="2:18" ht="14.4" x14ac:dyDescent="0.3">
      <c r="B47" s="284" t="s">
        <v>89</v>
      </c>
      <c r="C47" s="416" t="str">
        <f>VLOOKUP(B47,Sheet2!$A$3:$B$83,2,FALSE)</f>
        <v>Henderson</v>
      </c>
      <c r="D47" s="189" t="s">
        <v>6</v>
      </c>
      <c r="E47" s="214">
        <v>3</v>
      </c>
      <c r="F47" s="214">
        <v>163239</v>
      </c>
      <c r="G47" s="214">
        <v>13558</v>
      </c>
      <c r="H47" s="214">
        <v>79302</v>
      </c>
      <c r="I47" s="214">
        <v>256099</v>
      </c>
      <c r="J47" s="214">
        <v>263</v>
      </c>
      <c r="K47" s="214">
        <v>98</v>
      </c>
      <c r="L47" s="214">
        <v>13767</v>
      </c>
      <c r="M47" s="214">
        <v>26978</v>
      </c>
      <c r="N47" s="214">
        <v>18427</v>
      </c>
      <c r="O47" s="214">
        <v>1509</v>
      </c>
      <c r="P47" s="214">
        <v>109667</v>
      </c>
      <c r="Q47" s="214">
        <v>50</v>
      </c>
      <c r="R47" s="217">
        <v>427784</v>
      </c>
    </row>
    <row r="48" spans="2:18" ht="14.4" x14ac:dyDescent="0.3">
      <c r="B48" s="284" t="s">
        <v>91</v>
      </c>
      <c r="C48" s="416" t="str">
        <f>VLOOKUP(B48,Sheet2!$A$3:$B$83,2,FALSE)</f>
        <v>Hickory</v>
      </c>
      <c r="D48" s="189" t="s">
        <v>39</v>
      </c>
      <c r="E48" s="214">
        <v>2</v>
      </c>
      <c r="F48" s="214">
        <v>76846</v>
      </c>
      <c r="G48" s="214">
        <v>7420</v>
      </c>
      <c r="H48" s="214">
        <v>42745</v>
      </c>
      <c r="I48" s="214">
        <v>127011</v>
      </c>
      <c r="J48" s="214">
        <v>210</v>
      </c>
      <c r="K48" s="214">
        <v>95</v>
      </c>
      <c r="L48" s="214">
        <v>8744</v>
      </c>
      <c r="M48" s="214">
        <v>35067</v>
      </c>
      <c r="N48" s="214">
        <v>13147</v>
      </c>
      <c r="O48" s="214">
        <v>2501</v>
      </c>
      <c r="P48" s="214">
        <v>157611</v>
      </c>
      <c r="Q48" s="214">
        <v>0</v>
      </c>
      <c r="R48" s="217">
        <v>344386</v>
      </c>
    </row>
    <row r="49" spans="2:18" ht="14.4" x14ac:dyDescent="0.3">
      <c r="B49" s="284" t="s">
        <v>93</v>
      </c>
      <c r="C49" s="416" t="str">
        <f>VLOOKUP(B49,Sheet2!$A$3:$B$83,2,FALSE)</f>
        <v>High Point</v>
      </c>
      <c r="D49" s="189" t="s">
        <v>39</v>
      </c>
      <c r="E49" s="214">
        <v>2</v>
      </c>
      <c r="F49" s="214">
        <v>171365</v>
      </c>
      <c r="G49" s="214">
        <v>697</v>
      </c>
      <c r="H49" s="214">
        <v>77840</v>
      </c>
      <c r="I49" s="214">
        <v>249902</v>
      </c>
      <c r="J49" s="214">
        <v>304</v>
      </c>
      <c r="K49" s="214">
        <v>111</v>
      </c>
      <c r="L49" s="214">
        <v>8191</v>
      </c>
      <c r="M49" s="214">
        <v>104851</v>
      </c>
      <c r="N49" s="214">
        <v>22008</v>
      </c>
      <c r="O49" s="214">
        <v>53912</v>
      </c>
      <c r="P49" s="214">
        <v>635652</v>
      </c>
      <c r="Q49" s="214">
        <v>0</v>
      </c>
      <c r="R49" s="217">
        <v>1147921</v>
      </c>
    </row>
    <row r="50" spans="2:18" ht="14.4" x14ac:dyDescent="0.3">
      <c r="B50" s="284" t="s">
        <v>95</v>
      </c>
      <c r="C50" s="416" t="str">
        <f>VLOOKUP(B50,Sheet2!$A$3:$B$83,2,FALSE)</f>
        <v>Clayton</v>
      </c>
      <c r="D50" s="189" t="s">
        <v>39</v>
      </c>
      <c r="E50" s="214">
        <v>3</v>
      </c>
      <c r="F50" s="214">
        <v>23218</v>
      </c>
      <c r="G50" s="214">
        <v>2713</v>
      </c>
      <c r="H50" s="214">
        <v>20342</v>
      </c>
      <c r="I50" s="214">
        <v>46273</v>
      </c>
      <c r="J50" s="214">
        <v>11</v>
      </c>
      <c r="K50" s="214">
        <v>89</v>
      </c>
      <c r="L50" s="214">
        <v>1742</v>
      </c>
      <c r="M50" s="214">
        <v>14541</v>
      </c>
      <c r="N50" s="214">
        <v>0</v>
      </c>
      <c r="O50" s="214">
        <v>997</v>
      </c>
      <c r="P50" s="214">
        <v>59871</v>
      </c>
      <c r="Q50" s="214">
        <v>-1</v>
      </c>
      <c r="R50" s="217">
        <v>124054</v>
      </c>
    </row>
    <row r="51" spans="2:18" ht="14.4" x14ac:dyDescent="0.3">
      <c r="B51" s="284" t="s">
        <v>97</v>
      </c>
      <c r="C51" s="416" t="str">
        <f>VLOOKUP(B51,Sheet2!$A$3:$B$83,2,FALSE)</f>
        <v>Iredell</v>
      </c>
      <c r="D51" s="189" t="s">
        <v>6</v>
      </c>
      <c r="E51" s="214">
        <v>3</v>
      </c>
      <c r="F51" s="214">
        <v>122085</v>
      </c>
      <c r="G51" s="214">
        <v>11408</v>
      </c>
      <c r="H51" s="214">
        <v>58167</v>
      </c>
      <c r="I51" s="214">
        <v>191660</v>
      </c>
      <c r="J51" s="214">
        <v>27</v>
      </c>
      <c r="K51" s="214">
        <v>94</v>
      </c>
      <c r="L51" s="214">
        <v>7882</v>
      </c>
      <c r="M51" s="214">
        <v>9077</v>
      </c>
      <c r="N51" s="214">
        <v>133</v>
      </c>
      <c r="O51" s="214">
        <v>2219</v>
      </c>
      <c r="P51" s="214">
        <v>68994</v>
      </c>
      <c r="Q51" s="214">
        <v>92</v>
      </c>
      <c r="R51" s="217">
        <v>281834</v>
      </c>
    </row>
    <row r="52" spans="2:18" ht="14.4" x14ac:dyDescent="0.3">
      <c r="B52" s="284" t="s">
        <v>99</v>
      </c>
      <c r="C52" s="416" t="str">
        <f>VLOOKUP(B52,Sheet2!$A$3:$B$83,2,FALSE)</f>
        <v>Kings Mountain</v>
      </c>
      <c r="D52" s="189" t="s">
        <v>39</v>
      </c>
      <c r="E52" s="214">
        <v>2</v>
      </c>
      <c r="F52" s="214">
        <v>21401</v>
      </c>
      <c r="G52" s="214">
        <v>1745</v>
      </c>
      <c r="H52" s="214">
        <v>17129</v>
      </c>
      <c r="I52" s="214">
        <v>40275</v>
      </c>
      <c r="J52" s="214">
        <v>85</v>
      </c>
      <c r="K52" s="214">
        <v>91</v>
      </c>
      <c r="L52" s="214">
        <v>609</v>
      </c>
      <c r="M52" s="214">
        <v>19124</v>
      </c>
      <c r="N52" s="214">
        <v>2782</v>
      </c>
      <c r="O52" s="214">
        <v>1331</v>
      </c>
      <c r="P52" s="214">
        <v>84048</v>
      </c>
      <c r="Q52" s="214">
        <v>50</v>
      </c>
      <c r="R52" s="217">
        <v>151607</v>
      </c>
    </row>
    <row r="53" spans="2:18" ht="14.4" x14ac:dyDescent="0.3">
      <c r="B53" s="284" t="s">
        <v>101</v>
      </c>
      <c r="C53" s="416" t="str">
        <f>VLOOKUP(B53,Sheet2!$A$3:$B$83,2,FALSE)</f>
        <v>Lee</v>
      </c>
      <c r="D53" s="189" t="s">
        <v>6</v>
      </c>
      <c r="E53" s="214">
        <v>2</v>
      </c>
      <c r="F53" s="214">
        <v>74857</v>
      </c>
      <c r="G53" s="214">
        <v>1747</v>
      </c>
      <c r="H53" s="214">
        <v>35682</v>
      </c>
      <c r="I53" s="214">
        <v>112286</v>
      </c>
      <c r="J53" s="214">
        <v>99</v>
      </c>
      <c r="K53" s="214">
        <v>89</v>
      </c>
      <c r="L53" s="214">
        <v>3310</v>
      </c>
      <c r="M53" s="214">
        <v>9546</v>
      </c>
      <c r="N53" s="214">
        <v>5189</v>
      </c>
      <c r="O53" s="214">
        <v>1281</v>
      </c>
      <c r="P53" s="214">
        <v>84048</v>
      </c>
      <c r="Q53" s="214">
        <v>0</v>
      </c>
      <c r="R53" s="217">
        <v>215987</v>
      </c>
    </row>
    <row r="54" spans="2:18" ht="14.4" x14ac:dyDescent="0.3">
      <c r="B54" s="284" t="s">
        <v>103</v>
      </c>
      <c r="C54" s="416" t="str">
        <f>VLOOKUP(B54,Sheet2!$A$3:$B$83,2,FALSE)</f>
        <v>Lincoln</v>
      </c>
      <c r="D54" s="189" t="s">
        <v>6</v>
      </c>
      <c r="E54" s="214">
        <v>3</v>
      </c>
      <c r="F54" s="214">
        <v>74105</v>
      </c>
      <c r="G54" s="214">
        <v>6475</v>
      </c>
      <c r="H54" s="214">
        <v>40374</v>
      </c>
      <c r="I54" s="214">
        <v>120954</v>
      </c>
      <c r="J54" s="214">
        <v>164</v>
      </c>
      <c r="K54" s="214">
        <v>95</v>
      </c>
      <c r="L54" s="214">
        <v>8846</v>
      </c>
      <c r="M54" s="214">
        <v>25450</v>
      </c>
      <c r="N54" s="214">
        <v>14247</v>
      </c>
      <c r="O54" s="214">
        <v>1509</v>
      </c>
      <c r="P54" s="214">
        <v>107411</v>
      </c>
      <c r="Q54" s="214">
        <v>198</v>
      </c>
      <c r="R54" s="217">
        <v>279106</v>
      </c>
    </row>
    <row r="55" spans="2:18" ht="14.4" x14ac:dyDescent="0.3">
      <c r="B55" s="284" t="s">
        <v>105</v>
      </c>
      <c r="C55" s="416" t="str">
        <f>VLOOKUP(B55,Sheet2!$A$3:$B$83,2,FALSE)</f>
        <v>Madison</v>
      </c>
      <c r="D55" s="189" t="s">
        <v>6</v>
      </c>
      <c r="E55" s="214">
        <v>2</v>
      </c>
      <c r="F55" s="214">
        <v>32793</v>
      </c>
      <c r="G55" s="214">
        <v>2151</v>
      </c>
      <c r="H55" s="214">
        <v>16811</v>
      </c>
      <c r="I55" s="214">
        <v>51755</v>
      </c>
      <c r="J55" s="214">
        <v>110</v>
      </c>
      <c r="K55" s="214">
        <v>90</v>
      </c>
      <c r="L55" s="214">
        <v>3090</v>
      </c>
      <c r="M55" s="214">
        <v>9568</v>
      </c>
      <c r="N55" s="214">
        <v>6084</v>
      </c>
      <c r="O55" s="214">
        <v>1281</v>
      </c>
      <c r="P55" s="214">
        <v>84106</v>
      </c>
      <c r="Q55" s="214">
        <v>0</v>
      </c>
      <c r="R55" s="217">
        <v>156183</v>
      </c>
    </row>
    <row r="56" spans="2:18" ht="14.4" x14ac:dyDescent="0.3">
      <c r="B56" s="284" t="s">
        <v>107</v>
      </c>
      <c r="C56" s="416" t="str">
        <f>VLOOKUP(B56,Sheet2!$A$3:$B$83,2,FALSE)</f>
        <v>McDowell</v>
      </c>
      <c r="D56" s="189" t="s">
        <v>6</v>
      </c>
      <c r="E56" s="214">
        <v>1</v>
      </c>
      <c r="F56" s="214">
        <v>59973</v>
      </c>
      <c r="G56" s="214">
        <v>3864</v>
      </c>
      <c r="H56" s="214">
        <v>21995</v>
      </c>
      <c r="I56" s="214">
        <v>85832</v>
      </c>
      <c r="J56" s="214">
        <v>122</v>
      </c>
      <c r="K56" s="214">
        <v>93</v>
      </c>
      <c r="L56" s="214">
        <v>5390</v>
      </c>
      <c r="M56" s="214">
        <v>9546</v>
      </c>
      <c r="N56" s="214">
        <v>7326</v>
      </c>
      <c r="O56" s="214">
        <v>1281</v>
      </c>
      <c r="P56" s="214">
        <v>84104</v>
      </c>
      <c r="Q56" s="214">
        <v>0</v>
      </c>
      <c r="R56" s="217">
        <v>193958</v>
      </c>
    </row>
    <row r="57" spans="2:18" ht="14.4" x14ac:dyDescent="0.3">
      <c r="B57" s="284" t="s">
        <v>109</v>
      </c>
      <c r="C57" s="416" t="str">
        <f>VLOOKUP(B57,Sheet2!$A$3:$B$83,2,FALSE)</f>
        <v>Mooresville</v>
      </c>
      <c r="D57" s="189" t="s">
        <v>39</v>
      </c>
      <c r="E57" s="214">
        <v>3</v>
      </c>
      <c r="F57" s="214">
        <v>57568</v>
      </c>
      <c r="G57" s="214">
        <v>8212</v>
      </c>
      <c r="H57" s="214">
        <v>51761</v>
      </c>
      <c r="I57" s="214">
        <v>117541</v>
      </c>
      <c r="J57" s="214">
        <v>175</v>
      </c>
      <c r="K57" s="214">
        <v>102</v>
      </c>
      <c r="L57" s="214">
        <v>5825</v>
      </c>
      <c r="M57" s="214">
        <v>25848</v>
      </c>
      <c r="N57" s="214">
        <v>10189</v>
      </c>
      <c r="O57" s="214">
        <v>1509</v>
      </c>
      <c r="P57" s="214">
        <v>106113</v>
      </c>
      <c r="Q57" s="214">
        <v>67</v>
      </c>
      <c r="R57" s="217">
        <v>267720</v>
      </c>
    </row>
    <row r="58" spans="2:18" ht="14.4" x14ac:dyDescent="0.3">
      <c r="B58" s="284" t="s">
        <v>111</v>
      </c>
      <c r="C58" s="416" t="str">
        <f>VLOOKUP(B58,Sheet2!$A$3:$B$83,2,FALSE)</f>
        <v>Nantahala</v>
      </c>
      <c r="D58" s="189" t="s">
        <v>9</v>
      </c>
      <c r="E58" s="214">
        <v>2</v>
      </c>
      <c r="F58" s="214">
        <v>102213</v>
      </c>
      <c r="G58" s="214">
        <v>6107</v>
      </c>
      <c r="H58" s="214">
        <v>39539</v>
      </c>
      <c r="I58" s="214">
        <v>147859</v>
      </c>
      <c r="J58" s="214">
        <v>180</v>
      </c>
      <c r="K58" s="214">
        <v>93</v>
      </c>
      <c r="L58" s="214">
        <v>6339</v>
      </c>
      <c r="M58" s="214">
        <v>7052</v>
      </c>
      <c r="N58" s="214">
        <v>11638</v>
      </c>
      <c r="O58" s="214">
        <v>1011</v>
      </c>
      <c r="P58" s="214">
        <v>55128</v>
      </c>
      <c r="Q58" s="214">
        <v>0</v>
      </c>
      <c r="R58" s="217">
        <v>229343</v>
      </c>
    </row>
    <row r="59" spans="2:18" ht="14.4" x14ac:dyDescent="0.3">
      <c r="B59" s="284" t="s">
        <v>113</v>
      </c>
      <c r="C59" s="416" t="str">
        <f>VLOOKUP(B59,Sheet2!$A$3:$B$83,2,FALSE)</f>
        <v>Neuse</v>
      </c>
      <c r="D59" s="189" t="s">
        <v>9</v>
      </c>
      <c r="E59" s="214">
        <v>1</v>
      </c>
      <c r="F59" s="214">
        <v>89587</v>
      </c>
      <c r="G59" s="214">
        <v>9393</v>
      </c>
      <c r="H59" s="214">
        <v>44705</v>
      </c>
      <c r="I59" s="214">
        <v>143685</v>
      </c>
      <c r="J59" s="214">
        <v>314</v>
      </c>
      <c r="K59" s="214">
        <v>93</v>
      </c>
      <c r="L59" s="214">
        <v>4682</v>
      </c>
      <c r="M59" s="214">
        <v>12471</v>
      </c>
      <c r="N59" s="214">
        <v>9678</v>
      </c>
      <c r="O59" s="214">
        <v>997</v>
      </c>
      <c r="P59" s="214">
        <v>55606</v>
      </c>
      <c r="Q59" s="214">
        <v>73</v>
      </c>
      <c r="R59" s="217">
        <v>230076</v>
      </c>
    </row>
    <row r="60" spans="2:18" ht="14.4" x14ac:dyDescent="0.3">
      <c r="B60" s="284" t="s">
        <v>115</v>
      </c>
      <c r="C60" s="416" t="str">
        <f>VLOOKUP(B60,Sheet2!$A$3:$B$83,2,FALSE)</f>
        <v>New Hanover</v>
      </c>
      <c r="D60" s="189" t="s">
        <v>6</v>
      </c>
      <c r="E60" s="214">
        <v>3</v>
      </c>
      <c r="F60" s="214">
        <v>243634</v>
      </c>
      <c r="G60" s="214">
        <v>13483</v>
      </c>
      <c r="H60" s="214">
        <v>110161</v>
      </c>
      <c r="I60" s="214">
        <v>367278</v>
      </c>
      <c r="J60" s="214">
        <v>483</v>
      </c>
      <c r="K60" s="214">
        <v>134</v>
      </c>
      <c r="L60" s="214">
        <v>15939</v>
      </c>
      <c r="M60" s="214">
        <v>25563</v>
      </c>
      <c r="N60" s="214">
        <v>19913</v>
      </c>
      <c r="O60" s="214">
        <v>1509</v>
      </c>
      <c r="P60" s="214">
        <v>107149</v>
      </c>
      <c r="Q60" s="214">
        <v>57</v>
      </c>
      <c r="R60" s="217">
        <v>538155</v>
      </c>
    </row>
    <row r="61" spans="2:18" ht="14.4" x14ac:dyDescent="0.3">
      <c r="B61" s="284" t="s">
        <v>117</v>
      </c>
      <c r="C61" s="416" t="str">
        <f>VLOOKUP(B61,Sheet2!$A$3:$B$83,2,FALSE)</f>
        <v>Northwestern</v>
      </c>
      <c r="D61" s="189" t="s">
        <v>9</v>
      </c>
      <c r="E61" s="214">
        <v>2</v>
      </c>
      <c r="F61" s="214">
        <v>202192</v>
      </c>
      <c r="G61" s="214">
        <v>14166</v>
      </c>
      <c r="H61" s="214">
        <v>135963</v>
      </c>
      <c r="I61" s="214">
        <v>352321</v>
      </c>
      <c r="J61" s="214">
        <v>155</v>
      </c>
      <c r="K61" s="214">
        <v>90</v>
      </c>
      <c r="L61" s="214">
        <v>6298</v>
      </c>
      <c r="M61" s="214">
        <v>7802</v>
      </c>
      <c r="N61" s="214">
        <v>13612</v>
      </c>
      <c r="O61" s="214">
        <v>1001</v>
      </c>
      <c r="P61" s="214">
        <v>55816</v>
      </c>
      <c r="Q61" s="214">
        <v>0</v>
      </c>
      <c r="R61" s="217">
        <v>437107</v>
      </c>
    </row>
    <row r="62" spans="2:18" ht="14.4" x14ac:dyDescent="0.3">
      <c r="B62" s="284" t="s">
        <v>119</v>
      </c>
      <c r="C62" s="416" t="str">
        <f>VLOOKUP(B62,Sheet2!$A$3:$B$83,2,FALSE)</f>
        <v>Onslow</v>
      </c>
      <c r="D62" s="189" t="s">
        <v>6</v>
      </c>
      <c r="E62" s="214">
        <v>2</v>
      </c>
      <c r="F62" s="214">
        <v>61075</v>
      </c>
      <c r="G62" s="214">
        <v>7438</v>
      </c>
      <c r="H62" s="214">
        <v>39480</v>
      </c>
      <c r="I62" s="214">
        <v>107993</v>
      </c>
      <c r="J62" s="214">
        <v>69</v>
      </c>
      <c r="K62" s="214">
        <v>95</v>
      </c>
      <c r="L62" s="214">
        <v>9477</v>
      </c>
      <c r="M62" s="214">
        <v>25761</v>
      </c>
      <c r="N62" s="214">
        <v>11051</v>
      </c>
      <c r="O62" s="214">
        <v>1515</v>
      </c>
      <c r="P62" s="214">
        <v>105009</v>
      </c>
      <c r="Q62" s="214">
        <v>65</v>
      </c>
      <c r="R62" s="217">
        <v>262831</v>
      </c>
    </row>
    <row r="63" spans="2:18" ht="14.4" x14ac:dyDescent="0.3">
      <c r="B63" s="284" t="s">
        <v>121</v>
      </c>
      <c r="C63" s="416" t="str">
        <f>VLOOKUP(B63,Sheet2!$A$3:$B$83,2,FALSE)</f>
        <v>Orange</v>
      </c>
      <c r="D63" s="189" t="s">
        <v>6</v>
      </c>
      <c r="E63" s="214">
        <v>3</v>
      </c>
      <c r="F63" s="214">
        <v>46109</v>
      </c>
      <c r="G63" s="214">
        <v>5080</v>
      </c>
      <c r="H63" s="214">
        <v>41699</v>
      </c>
      <c r="I63" s="214">
        <v>92888</v>
      </c>
      <c r="J63" s="214">
        <v>156</v>
      </c>
      <c r="K63" s="214">
        <v>98</v>
      </c>
      <c r="L63" s="214">
        <v>5256</v>
      </c>
      <c r="M63" s="214">
        <v>7263</v>
      </c>
      <c r="N63" s="214">
        <v>7972</v>
      </c>
      <c r="O63" s="214">
        <v>997</v>
      </c>
      <c r="P63" s="214">
        <v>56453</v>
      </c>
      <c r="Q63" s="214">
        <v>0</v>
      </c>
      <c r="R63" s="217">
        <v>171639</v>
      </c>
    </row>
    <row r="64" spans="2:18" ht="14.4" x14ac:dyDescent="0.3">
      <c r="B64" s="284" t="s">
        <v>124</v>
      </c>
      <c r="C64" s="416" t="str">
        <f>VLOOKUP(B64,Sheet2!$A$3:$B$83,2,FALSE)</f>
        <v>Pender</v>
      </c>
      <c r="D64" s="189" t="s">
        <v>6</v>
      </c>
      <c r="E64" s="214">
        <v>3</v>
      </c>
      <c r="F64" s="214">
        <v>62893</v>
      </c>
      <c r="G64" s="214">
        <v>3072</v>
      </c>
      <c r="H64" s="214">
        <v>40222</v>
      </c>
      <c r="I64" s="214">
        <v>106187</v>
      </c>
      <c r="J64" s="214">
        <v>116</v>
      </c>
      <c r="K64" s="214">
        <v>92</v>
      </c>
      <c r="L64" s="214">
        <v>2812</v>
      </c>
      <c r="M64" s="214">
        <v>9546</v>
      </c>
      <c r="N64" s="214">
        <v>2681</v>
      </c>
      <c r="O64" s="214">
        <v>1281</v>
      </c>
      <c r="P64" s="214">
        <v>84102</v>
      </c>
      <c r="Q64" s="214">
        <v>0</v>
      </c>
      <c r="R64" s="217">
        <v>208204</v>
      </c>
    </row>
    <row r="65" spans="2:18" ht="14.4" x14ac:dyDescent="0.3">
      <c r="B65" s="284" t="s">
        <v>126</v>
      </c>
      <c r="C65" s="416" t="str">
        <f>VLOOKUP(B65,Sheet2!$A$3:$B$83,2,FALSE)</f>
        <v>Vance (Perry)</v>
      </c>
      <c r="D65" s="189" t="s">
        <v>6</v>
      </c>
      <c r="E65" s="214">
        <v>1</v>
      </c>
      <c r="F65" s="214">
        <v>46655</v>
      </c>
      <c r="G65" s="214">
        <v>3410</v>
      </c>
      <c r="H65" s="214">
        <v>25411</v>
      </c>
      <c r="I65" s="214">
        <v>75476</v>
      </c>
      <c r="J65" s="214">
        <v>31</v>
      </c>
      <c r="K65" s="214">
        <v>92</v>
      </c>
      <c r="L65" s="214">
        <v>1887</v>
      </c>
      <c r="M65" s="214">
        <v>9563</v>
      </c>
      <c r="N65" s="214">
        <v>1384</v>
      </c>
      <c r="O65" s="214">
        <v>1281</v>
      </c>
      <c r="P65" s="214">
        <v>84136</v>
      </c>
      <c r="Q65" s="214">
        <v>0</v>
      </c>
      <c r="R65" s="217">
        <v>174002</v>
      </c>
    </row>
    <row r="66" spans="2:18" ht="14.4" x14ac:dyDescent="0.3">
      <c r="B66" s="284" t="s">
        <v>129</v>
      </c>
      <c r="C66" s="416" t="str">
        <f>VLOOKUP(B66,Sheet2!$A$3:$B$83,2,FALSE)</f>
        <v>Person</v>
      </c>
      <c r="D66" s="189" t="s">
        <v>6</v>
      </c>
      <c r="E66" s="214">
        <v>1</v>
      </c>
      <c r="F66" s="214">
        <v>40793</v>
      </c>
      <c r="G66" s="214">
        <v>3487</v>
      </c>
      <c r="H66" s="214">
        <v>28986</v>
      </c>
      <c r="I66" s="214">
        <v>73266</v>
      </c>
      <c r="J66" s="214">
        <v>92</v>
      </c>
      <c r="K66" s="214">
        <v>97</v>
      </c>
      <c r="L66" s="214">
        <v>2985</v>
      </c>
      <c r="M66" s="214">
        <v>10740</v>
      </c>
      <c r="N66" s="214">
        <v>1963</v>
      </c>
      <c r="O66" s="214">
        <v>1281</v>
      </c>
      <c r="P66" s="214">
        <v>91167</v>
      </c>
      <c r="Q66" s="214">
        <v>0</v>
      </c>
      <c r="R66" s="217">
        <v>182775</v>
      </c>
    </row>
    <row r="67" spans="2:18" ht="14.4" x14ac:dyDescent="0.3">
      <c r="B67" s="284" t="s">
        <v>131</v>
      </c>
      <c r="C67" s="416" t="str">
        <f>VLOOKUP(B67,Sheet2!$A$3:$B$83,2,FALSE)</f>
        <v>Pettigrew</v>
      </c>
      <c r="D67" s="189" t="s">
        <v>9</v>
      </c>
      <c r="E67" s="214">
        <v>1</v>
      </c>
      <c r="F67" s="214">
        <v>81477</v>
      </c>
      <c r="G67" s="214">
        <v>4518</v>
      </c>
      <c r="H67" s="214">
        <v>33975</v>
      </c>
      <c r="I67" s="214">
        <v>119970</v>
      </c>
      <c r="J67" s="214">
        <v>162</v>
      </c>
      <c r="K67" s="214">
        <v>92</v>
      </c>
      <c r="L67" s="214">
        <v>4475</v>
      </c>
      <c r="M67" s="214">
        <v>9546</v>
      </c>
      <c r="N67" s="214">
        <v>7721</v>
      </c>
      <c r="O67" s="214">
        <v>1281</v>
      </c>
      <c r="P67" s="214">
        <v>84048</v>
      </c>
      <c r="Q67" s="214">
        <v>42</v>
      </c>
      <c r="R67" s="217">
        <v>228984</v>
      </c>
    </row>
    <row r="68" spans="2:18" ht="14.4" x14ac:dyDescent="0.3">
      <c r="B68" s="284" t="s">
        <v>133</v>
      </c>
      <c r="C68" s="416" t="str">
        <f>VLOOKUP(B68,Sheet2!$A$3:$B$83,2,FALSE)</f>
        <v>Polk</v>
      </c>
      <c r="D68" s="189" t="s">
        <v>6</v>
      </c>
      <c r="E68" s="214">
        <v>2</v>
      </c>
      <c r="F68" s="214">
        <v>28732</v>
      </c>
      <c r="G68" s="214">
        <v>2747</v>
      </c>
      <c r="H68" s="214">
        <v>11377</v>
      </c>
      <c r="I68" s="214">
        <v>42856</v>
      </c>
      <c r="J68" s="214">
        <v>140</v>
      </c>
      <c r="K68" s="214">
        <v>90</v>
      </c>
      <c r="L68" s="214">
        <v>3130</v>
      </c>
      <c r="M68" s="214">
        <v>25495</v>
      </c>
      <c r="N68" s="214">
        <v>7327</v>
      </c>
      <c r="O68" s="214">
        <v>1509</v>
      </c>
      <c r="P68" s="214">
        <v>104168</v>
      </c>
      <c r="Q68" s="214">
        <v>0</v>
      </c>
      <c r="R68" s="217">
        <v>184816</v>
      </c>
    </row>
    <row r="69" spans="2:18" ht="14.4" x14ac:dyDescent="0.3">
      <c r="B69" s="284" t="s">
        <v>135</v>
      </c>
      <c r="C69" s="416" t="str">
        <f>VLOOKUP(B69,Sheet2!$A$3:$B$83,2,FALSE)</f>
        <v>Johnston</v>
      </c>
      <c r="D69" s="189" t="s">
        <v>6</v>
      </c>
      <c r="E69" s="214">
        <v>3</v>
      </c>
      <c r="F69" s="214">
        <v>144983</v>
      </c>
      <c r="G69" s="214">
        <v>11708</v>
      </c>
      <c r="H69" s="214">
        <v>80901</v>
      </c>
      <c r="I69" s="214">
        <v>237592</v>
      </c>
      <c r="J69" s="214">
        <v>45</v>
      </c>
      <c r="K69" s="214">
        <v>89</v>
      </c>
      <c r="L69" s="214">
        <v>7423</v>
      </c>
      <c r="M69" s="214">
        <v>6843</v>
      </c>
      <c r="N69" s="214">
        <v>6603</v>
      </c>
      <c r="O69" s="214">
        <v>997</v>
      </c>
      <c r="P69" s="214">
        <v>230523</v>
      </c>
      <c r="Q69" s="214">
        <v>0</v>
      </c>
      <c r="R69" s="217">
        <v>491825</v>
      </c>
    </row>
    <row r="70" spans="2:18" ht="14.4" x14ac:dyDescent="0.3">
      <c r="B70" s="284" t="s">
        <v>137</v>
      </c>
      <c r="C70" s="416" t="str">
        <f>VLOOKUP(B70,Sheet2!$A$3:$B$83,2,FALSE)</f>
        <v>Randolph</v>
      </c>
      <c r="D70" s="189" t="s">
        <v>6</v>
      </c>
      <c r="E70" s="214">
        <v>2</v>
      </c>
      <c r="F70" s="214">
        <v>160141</v>
      </c>
      <c r="G70" s="214">
        <v>15631</v>
      </c>
      <c r="H70" s="214">
        <v>87695</v>
      </c>
      <c r="I70" s="214">
        <v>263467</v>
      </c>
      <c r="J70" s="214">
        <v>285</v>
      </c>
      <c r="K70" s="214">
        <v>95</v>
      </c>
      <c r="L70" s="214">
        <v>8789</v>
      </c>
      <c r="M70" s="214">
        <v>16362</v>
      </c>
      <c r="N70" s="214">
        <v>26016</v>
      </c>
      <c r="O70" s="214">
        <v>997</v>
      </c>
      <c r="P70" s="214">
        <v>73324</v>
      </c>
      <c r="Q70" s="214">
        <v>76</v>
      </c>
      <c r="R70" s="217">
        <v>390335</v>
      </c>
    </row>
    <row r="71" spans="2:18" ht="14.4" x14ac:dyDescent="0.3">
      <c r="B71" s="284" t="s">
        <v>139</v>
      </c>
      <c r="C71" s="416" t="str">
        <f>VLOOKUP(B71,Sheet2!$A$3:$B$83,2,FALSE)</f>
        <v>Roanoke Rapids</v>
      </c>
      <c r="D71" s="189" t="s">
        <v>39</v>
      </c>
      <c r="E71" s="214">
        <v>1</v>
      </c>
      <c r="F71" s="214">
        <v>20392</v>
      </c>
      <c r="G71" s="214">
        <v>3383</v>
      </c>
      <c r="H71" s="214">
        <v>14130</v>
      </c>
      <c r="I71" s="214">
        <v>37905</v>
      </c>
      <c r="J71" s="214">
        <v>40</v>
      </c>
      <c r="K71" s="214">
        <v>89</v>
      </c>
      <c r="L71" s="214">
        <v>996</v>
      </c>
      <c r="M71" s="214">
        <v>9546</v>
      </c>
      <c r="N71" s="214">
        <v>2854</v>
      </c>
      <c r="O71" s="214">
        <v>1281</v>
      </c>
      <c r="P71" s="214">
        <v>260014</v>
      </c>
      <c r="Q71" s="214">
        <v>0</v>
      </c>
      <c r="R71" s="217">
        <v>312911</v>
      </c>
    </row>
    <row r="72" spans="2:18" ht="14.4" x14ac:dyDescent="0.3">
      <c r="B72" s="284" t="s">
        <v>141</v>
      </c>
      <c r="C72" s="416" t="str">
        <f>VLOOKUP(B72,Sheet2!$A$3:$B$83,2,FALSE)</f>
        <v>Robeson</v>
      </c>
      <c r="D72" s="189" t="s">
        <v>6</v>
      </c>
      <c r="E72" s="214">
        <v>1</v>
      </c>
      <c r="F72" s="214">
        <v>77918</v>
      </c>
      <c r="G72" s="214">
        <v>5279</v>
      </c>
      <c r="H72" s="214">
        <v>32950</v>
      </c>
      <c r="I72" s="214">
        <v>116147</v>
      </c>
      <c r="J72" s="214">
        <v>114</v>
      </c>
      <c r="K72" s="214">
        <v>90</v>
      </c>
      <c r="L72" s="214">
        <v>926</v>
      </c>
      <c r="M72" s="214">
        <v>9546</v>
      </c>
      <c r="N72" s="214">
        <v>5023</v>
      </c>
      <c r="O72" s="214">
        <v>1281</v>
      </c>
      <c r="P72" s="214">
        <v>84048</v>
      </c>
      <c r="Q72" s="214">
        <v>0</v>
      </c>
      <c r="R72" s="217">
        <v>217175</v>
      </c>
    </row>
    <row r="73" spans="2:18" ht="14.4" x14ac:dyDescent="0.3">
      <c r="B73" s="284" t="s">
        <v>143</v>
      </c>
      <c r="C73" s="416" t="str">
        <f>VLOOKUP(B73,Sheet2!$A$3:$B$83,2,FALSE)</f>
        <v>Rockingham</v>
      </c>
      <c r="D73" s="189" t="s">
        <v>6</v>
      </c>
      <c r="E73" s="214">
        <v>2</v>
      </c>
      <c r="F73" s="214">
        <v>170842</v>
      </c>
      <c r="G73" s="214">
        <v>10197</v>
      </c>
      <c r="H73" s="214">
        <v>61997</v>
      </c>
      <c r="I73" s="214">
        <v>243036</v>
      </c>
      <c r="J73" s="214">
        <v>198</v>
      </c>
      <c r="K73" s="214">
        <v>92</v>
      </c>
      <c r="L73" s="214">
        <v>7105</v>
      </c>
      <c r="M73" s="214">
        <v>7418</v>
      </c>
      <c r="N73" s="214">
        <v>12675</v>
      </c>
      <c r="O73" s="214">
        <v>997</v>
      </c>
      <c r="P73" s="214">
        <v>58349</v>
      </c>
      <c r="Q73" s="214">
        <v>774</v>
      </c>
      <c r="R73" s="217">
        <v>336043</v>
      </c>
    </row>
    <row r="74" spans="2:18" ht="14.4" x14ac:dyDescent="0.3">
      <c r="B74" s="284" t="s">
        <v>145</v>
      </c>
      <c r="C74" s="416" t="str">
        <f>VLOOKUP(B74,Sheet2!$A$3:$B$83,2,FALSE)</f>
        <v>Rowan</v>
      </c>
      <c r="D74" s="189" t="s">
        <v>6</v>
      </c>
      <c r="E74" s="214">
        <v>2</v>
      </c>
      <c r="F74" s="214">
        <v>125096</v>
      </c>
      <c r="G74" s="214">
        <v>12672</v>
      </c>
      <c r="H74" s="214">
        <v>72279</v>
      </c>
      <c r="I74" s="214">
        <v>210047</v>
      </c>
      <c r="J74" s="214">
        <v>255</v>
      </c>
      <c r="K74" s="214">
        <v>95</v>
      </c>
      <c r="L74" s="214">
        <v>5666</v>
      </c>
      <c r="M74" s="214">
        <v>25882</v>
      </c>
      <c r="N74" s="214">
        <v>13971</v>
      </c>
      <c r="O74" s="214">
        <v>1541</v>
      </c>
      <c r="P74" s="214">
        <v>104672</v>
      </c>
      <c r="Q74" s="214">
        <v>0</v>
      </c>
      <c r="R74" s="217">
        <v>367324</v>
      </c>
    </row>
    <row r="75" spans="2:18" ht="14.4" x14ac:dyDescent="0.3">
      <c r="B75" s="284" t="s">
        <v>147</v>
      </c>
      <c r="C75" s="416" t="str">
        <f>VLOOKUP(B75,Sheet2!$A$3:$B$83,2,FALSE)</f>
        <v>Rutherford</v>
      </c>
      <c r="D75" s="189" t="s">
        <v>6</v>
      </c>
      <c r="E75" s="214">
        <v>2</v>
      </c>
      <c r="F75" s="214">
        <v>55317</v>
      </c>
      <c r="G75" s="214">
        <v>2735</v>
      </c>
      <c r="H75" s="214">
        <v>24554</v>
      </c>
      <c r="I75" s="214">
        <v>82606</v>
      </c>
      <c r="J75" s="214">
        <v>50</v>
      </c>
      <c r="K75" s="214">
        <v>90</v>
      </c>
      <c r="L75" s="214">
        <v>4787</v>
      </c>
      <c r="M75" s="214">
        <v>25450</v>
      </c>
      <c r="N75" s="214">
        <v>11316</v>
      </c>
      <c r="O75" s="214">
        <v>1509</v>
      </c>
      <c r="P75" s="214">
        <v>104099</v>
      </c>
      <c r="Q75" s="214">
        <v>0</v>
      </c>
      <c r="R75" s="217">
        <v>230001</v>
      </c>
    </row>
    <row r="76" spans="2:18" ht="14.4" x14ac:dyDescent="0.3">
      <c r="B76" s="284" t="s">
        <v>149</v>
      </c>
      <c r="C76" s="416" t="str">
        <f>VLOOKUP(B76,Sheet2!$A$3:$B$83,2,FALSE)</f>
        <v>Sampson</v>
      </c>
      <c r="D76" s="189" t="s">
        <v>6</v>
      </c>
      <c r="E76" s="214">
        <v>2</v>
      </c>
      <c r="F76" s="214">
        <v>45039</v>
      </c>
      <c r="G76" s="214">
        <v>2924</v>
      </c>
      <c r="H76" s="214">
        <v>34602</v>
      </c>
      <c r="I76" s="214">
        <v>82565</v>
      </c>
      <c r="J76" s="214">
        <v>84</v>
      </c>
      <c r="K76" s="214">
        <v>96</v>
      </c>
      <c r="L76" s="214">
        <v>825</v>
      </c>
      <c r="M76" s="214">
        <v>17077</v>
      </c>
      <c r="N76" s="214">
        <v>4658</v>
      </c>
      <c r="O76" s="214">
        <v>1281</v>
      </c>
      <c r="P76" s="214">
        <v>84058</v>
      </c>
      <c r="Q76" s="214">
        <v>0</v>
      </c>
      <c r="R76" s="217">
        <v>191623</v>
      </c>
    </row>
    <row r="77" spans="2:18" ht="14.4" x14ac:dyDescent="0.3">
      <c r="B77" s="284" t="s">
        <v>152</v>
      </c>
      <c r="C77" s="416" t="str">
        <f>VLOOKUP(B77,Sheet2!$A$3:$B$83,2,FALSE)</f>
        <v>Sandhill</v>
      </c>
      <c r="D77" s="189" t="s">
        <v>9</v>
      </c>
      <c r="E77" s="214">
        <v>2</v>
      </c>
      <c r="F77" s="214">
        <v>188130</v>
      </c>
      <c r="G77" s="214">
        <v>17579</v>
      </c>
      <c r="H77" s="214">
        <v>106709</v>
      </c>
      <c r="I77" s="214">
        <v>312418</v>
      </c>
      <c r="J77" s="214">
        <v>168</v>
      </c>
      <c r="K77" s="214">
        <v>92</v>
      </c>
      <c r="L77" s="214">
        <v>7183</v>
      </c>
      <c r="M77" s="214">
        <v>10731</v>
      </c>
      <c r="N77" s="214">
        <v>17515</v>
      </c>
      <c r="O77" s="214">
        <v>997</v>
      </c>
      <c r="P77" s="214">
        <v>59701</v>
      </c>
      <c r="Q77" s="214">
        <v>52</v>
      </c>
      <c r="R77" s="217">
        <v>420257</v>
      </c>
    </row>
    <row r="78" spans="2:18" ht="14.4" x14ac:dyDescent="0.3">
      <c r="B78" s="284" t="s">
        <v>154</v>
      </c>
      <c r="C78" s="416" t="str">
        <f>VLOOKUP(B78,Sheet2!$A$3:$B$83,2,FALSE)</f>
        <v>Scotland</v>
      </c>
      <c r="D78" s="189" t="s">
        <v>6</v>
      </c>
      <c r="E78" s="214">
        <v>1</v>
      </c>
      <c r="F78" s="214">
        <v>26584</v>
      </c>
      <c r="G78" s="214">
        <v>2831</v>
      </c>
      <c r="H78" s="214">
        <v>12913</v>
      </c>
      <c r="I78" s="214">
        <v>42328</v>
      </c>
      <c r="J78" s="214">
        <v>38</v>
      </c>
      <c r="K78" s="214">
        <v>95</v>
      </c>
      <c r="L78" s="214">
        <v>2466</v>
      </c>
      <c r="M78" s="214">
        <v>9546</v>
      </c>
      <c r="N78" s="214">
        <v>3196</v>
      </c>
      <c r="O78" s="214">
        <v>1281</v>
      </c>
      <c r="P78" s="214">
        <v>84048</v>
      </c>
      <c r="Q78" s="214">
        <v>42</v>
      </c>
      <c r="R78" s="217">
        <v>143063</v>
      </c>
    </row>
    <row r="79" spans="2:18" ht="14.4" x14ac:dyDescent="0.3">
      <c r="B79" s="284" t="s">
        <v>156</v>
      </c>
      <c r="C79" s="416" t="str">
        <f>VLOOKUP(B79,Sheet2!$A$3:$B$83,2,FALSE)</f>
        <v>Pitt (Sheppard)</v>
      </c>
      <c r="D79" s="189" t="s">
        <v>6</v>
      </c>
      <c r="E79" s="214">
        <v>2</v>
      </c>
      <c r="F79" s="214">
        <v>126879</v>
      </c>
      <c r="G79" s="214">
        <v>10451</v>
      </c>
      <c r="H79" s="214">
        <v>72466</v>
      </c>
      <c r="I79" s="214">
        <v>209796</v>
      </c>
      <c r="J79" s="214">
        <v>204</v>
      </c>
      <c r="K79" s="214">
        <v>101</v>
      </c>
      <c r="L79" s="214">
        <v>9419</v>
      </c>
      <c r="M79" s="214">
        <v>7384</v>
      </c>
      <c r="N79" s="214">
        <v>11170</v>
      </c>
      <c r="O79" s="214">
        <v>997</v>
      </c>
      <c r="P79" s="214">
        <v>57305</v>
      </c>
      <c r="Q79" s="214">
        <v>64</v>
      </c>
      <c r="R79" s="217">
        <v>327048</v>
      </c>
    </row>
    <row r="80" spans="2:18" ht="14.4" x14ac:dyDescent="0.3">
      <c r="B80" s="284" t="s">
        <v>158</v>
      </c>
      <c r="C80" s="416" t="str">
        <f>VLOOKUP(B80,Sheet2!$A$3:$B$83,2,FALSE)</f>
        <v>Southern Pines</v>
      </c>
      <c r="D80" s="189" t="s">
        <v>39</v>
      </c>
      <c r="E80" s="214">
        <v>3</v>
      </c>
      <c r="F80" s="214">
        <v>44192</v>
      </c>
      <c r="G80" s="214">
        <v>3043</v>
      </c>
      <c r="H80" s="214">
        <v>20346</v>
      </c>
      <c r="I80" s="214">
        <v>67581</v>
      </c>
      <c r="J80" s="214">
        <v>104</v>
      </c>
      <c r="K80" s="214">
        <v>109</v>
      </c>
      <c r="L80" s="214">
        <v>3367</v>
      </c>
      <c r="M80" s="214">
        <v>25951</v>
      </c>
      <c r="N80" s="214">
        <v>1965</v>
      </c>
      <c r="O80" s="214">
        <v>1509</v>
      </c>
      <c r="P80" s="214">
        <v>105275</v>
      </c>
      <c r="Q80" s="214">
        <v>17</v>
      </c>
      <c r="R80" s="217">
        <v>206772</v>
      </c>
    </row>
    <row r="81" spans="2:18" ht="14.4" x14ac:dyDescent="0.3">
      <c r="B81" s="284" t="s">
        <v>160</v>
      </c>
      <c r="C81" s="416" t="str">
        <f>VLOOKUP(B81,Sheet2!$A$3:$B$83,2,FALSE)</f>
        <v>Stanly</v>
      </c>
      <c r="D81" s="189" t="s">
        <v>6</v>
      </c>
      <c r="E81" s="214">
        <v>2</v>
      </c>
      <c r="F81" s="214">
        <v>66984</v>
      </c>
      <c r="G81" s="214">
        <v>3128</v>
      </c>
      <c r="H81" s="214">
        <v>32443</v>
      </c>
      <c r="I81" s="214">
        <v>102555</v>
      </c>
      <c r="J81" s="214">
        <v>250</v>
      </c>
      <c r="K81" s="214">
        <v>90</v>
      </c>
      <c r="L81" s="214">
        <v>3015</v>
      </c>
      <c r="M81" s="214">
        <v>9645</v>
      </c>
      <c r="N81" s="214">
        <v>6369</v>
      </c>
      <c r="O81" s="214">
        <v>1454</v>
      </c>
      <c r="P81" s="214">
        <v>84777</v>
      </c>
      <c r="Q81" s="214">
        <v>145</v>
      </c>
      <c r="R81" s="217">
        <v>213714</v>
      </c>
    </row>
    <row r="82" spans="2:18" ht="14.4" x14ac:dyDescent="0.3">
      <c r="B82" s="284" t="s">
        <v>162</v>
      </c>
      <c r="C82" s="416" t="str">
        <f>VLOOKUP(B82,Sheet2!$A$3:$B$83,2,FALSE)</f>
        <v>Transylvania</v>
      </c>
      <c r="D82" s="189" t="s">
        <v>6</v>
      </c>
      <c r="E82" s="214">
        <v>2</v>
      </c>
      <c r="F82" s="214">
        <v>79088</v>
      </c>
      <c r="G82" s="214">
        <v>7118</v>
      </c>
      <c r="H82" s="214">
        <v>38098</v>
      </c>
      <c r="I82" s="214">
        <v>124304</v>
      </c>
      <c r="J82" s="214">
        <v>112</v>
      </c>
      <c r="K82" s="214">
        <v>101</v>
      </c>
      <c r="L82" s="214">
        <v>6461</v>
      </c>
      <c r="M82" s="214">
        <v>25791</v>
      </c>
      <c r="N82" s="214">
        <v>8268</v>
      </c>
      <c r="O82" s="214">
        <v>1517</v>
      </c>
      <c r="P82" s="214">
        <v>105008</v>
      </c>
      <c r="Q82" s="214">
        <v>54</v>
      </c>
      <c r="R82" s="217">
        <v>272869</v>
      </c>
    </row>
    <row r="83" spans="2:18" ht="14.4" x14ac:dyDescent="0.3">
      <c r="B83" s="284" t="s">
        <v>164</v>
      </c>
      <c r="C83" s="416" t="str">
        <f>VLOOKUP(B83,Sheet2!$A$3:$B$83,2,FALSE)</f>
        <v>Union</v>
      </c>
      <c r="D83" s="189" t="s">
        <v>6</v>
      </c>
      <c r="E83" s="214">
        <v>3</v>
      </c>
      <c r="F83" s="214">
        <v>77306</v>
      </c>
      <c r="G83" s="214">
        <v>10716</v>
      </c>
      <c r="H83" s="214">
        <v>57759</v>
      </c>
      <c r="I83" s="214">
        <v>145781</v>
      </c>
      <c r="J83" s="214">
        <v>210</v>
      </c>
      <c r="K83" s="214">
        <v>108</v>
      </c>
      <c r="L83" s="214">
        <v>7249</v>
      </c>
      <c r="M83" s="214">
        <v>8151</v>
      </c>
      <c r="N83" s="214">
        <v>11074</v>
      </c>
      <c r="O83" s="214">
        <v>997</v>
      </c>
      <c r="P83" s="214">
        <v>62182</v>
      </c>
      <c r="Q83" s="214">
        <v>94</v>
      </c>
      <c r="R83" s="217">
        <v>243392</v>
      </c>
    </row>
    <row r="84" spans="2:18" ht="14.4" x14ac:dyDescent="0.3">
      <c r="B84" s="284" t="s">
        <v>166</v>
      </c>
      <c r="C84" s="416" t="str">
        <f>VLOOKUP(B84,Sheet2!$A$3:$B$83,2,FALSE)</f>
        <v>Wake</v>
      </c>
      <c r="D84" s="189" t="s">
        <v>6</v>
      </c>
      <c r="E84" s="214">
        <v>3</v>
      </c>
      <c r="F84" s="214">
        <v>732544</v>
      </c>
      <c r="G84" s="214">
        <v>69858</v>
      </c>
      <c r="H84" s="214">
        <v>675732</v>
      </c>
      <c r="I84" s="214">
        <v>1478134</v>
      </c>
      <c r="J84" s="214">
        <v>1384</v>
      </c>
      <c r="K84" s="214">
        <v>93</v>
      </c>
      <c r="L84" s="214">
        <v>30964</v>
      </c>
      <c r="M84" s="214">
        <v>24614</v>
      </c>
      <c r="N84" s="214">
        <v>0</v>
      </c>
      <c r="O84" s="214">
        <v>997</v>
      </c>
      <c r="P84" s="214">
        <v>266015</v>
      </c>
      <c r="Q84" s="214">
        <v>0</v>
      </c>
      <c r="R84" s="217">
        <v>1820576</v>
      </c>
    </row>
    <row r="85" spans="2:18" ht="14.4" x14ac:dyDescent="0.3">
      <c r="B85" s="284" t="s">
        <v>168</v>
      </c>
      <c r="C85" s="416" t="str">
        <f>VLOOKUP(B85,Sheet2!$A$3:$B$83,2,FALSE)</f>
        <v>Warren</v>
      </c>
      <c r="D85" s="189" t="s">
        <v>6</v>
      </c>
      <c r="E85" s="214">
        <v>1</v>
      </c>
      <c r="F85" s="214">
        <v>20285</v>
      </c>
      <c r="G85" s="214">
        <v>1453</v>
      </c>
      <c r="H85" s="214">
        <v>8476</v>
      </c>
      <c r="I85" s="214">
        <v>30214</v>
      </c>
      <c r="J85" s="214">
        <v>132</v>
      </c>
      <c r="K85" s="214">
        <v>89</v>
      </c>
      <c r="L85" s="214">
        <v>1399</v>
      </c>
      <c r="M85" s="214">
        <v>6731</v>
      </c>
      <c r="N85" s="214">
        <v>2633</v>
      </c>
      <c r="O85" s="214">
        <v>997</v>
      </c>
      <c r="P85" s="214">
        <v>54315</v>
      </c>
      <c r="Q85" s="214">
        <v>0</v>
      </c>
      <c r="R85" s="217">
        <v>96700</v>
      </c>
    </row>
    <row r="86" spans="2:18" ht="14.4" x14ac:dyDescent="0.3">
      <c r="B86" s="284" t="s">
        <v>170</v>
      </c>
      <c r="C86" s="416" t="str">
        <f>VLOOKUP(B86,Sheet2!$A$3:$B$83,2,FALSE)</f>
        <v>Wayne</v>
      </c>
      <c r="D86" s="189" t="s">
        <v>6</v>
      </c>
      <c r="E86" s="214">
        <v>2</v>
      </c>
      <c r="F86" s="214">
        <v>75101</v>
      </c>
      <c r="G86" s="214">
        <v>7088</v>
      </c>
      <c r="H86" s="214">
        <v>47211</v>
      </c>
      <c r="I86" s="214">
        <v>129400</v>
      </c>
      <c r="J86" s="214">
        <v>206</v>
      </c>
      <c r="K86" s="214">
        <v>95</v>
      </c>
      <c r="L86" s="214">
        <v>5000</v>
      </c>
      <c r="M86" s="214">
        <v>9584</v>
      </c>
      <c r="N86" s="214">
        <v>5222</v>
      </c>
      <c r="O86" s="214">
        <v>1281</v>
      </c>
      <c r="P86" s="214">
        <v>84545</v>
      </c>
      <c r="Q86" s="214">
        <v>62</v>
      </c>
      <c r="R86" s="217">
        <v>238510</v>
      </c>
    </row>
    <row r="87" spans="2:18" ht="15" thickBot="1" x14ac:dyDescent="0.35">
      <c r="B87" s="286" t="s">
        <v>172</v>
      </c>
      <c r="C87" s="430" t="str">
        <f>VLOOKUP(B87,Sheet2!$A$3:$B$83,2,FALSE)</f>
        <v>Wilson</v>
      </c>
      <c r="D87" s="218" t="s">
        <v>6</v>
      </c>
      <c r="E87" s="219">
        <v>2</v>
      </c>
      <c r="F87" s="219">
        <v>101185</v>
      </c>
      <c r="G87" s="219">
        <v>10422</v>
      </c>
      <c r="H87" s="219">
        <v>69139</v>
      </c>
      <c r="I87" s="219">
        <v>180746</v>
      </c>
      <c r="J87" s="219">
        <v>145</v>
      </c>
      <c r="K87" s="219">
        <v>92</v>
      </c>
      <c r="L87" s="219">
        <v>2909</v>
      </c>
      <c r="M87" s="219">
        <v>6731</v>
      </c>
      <c r="N87" s="219">
        <v>5735</v>
      </c>
      <c r="O87" s="219">
        <v>997</v>
      </c>
      <c r="P87" s="219">
        <v>55425</v>
      </c>
      <c r="Q87" s="219">
        <v>0</v>
      </c>
      <c r="R87" s="220">
        <v>253900</v>
      </c>
    </row>
    <row r="88" spans="2:18" ht="15" thickBot="1" x14ac:dyDescent="0.35">
      <c r="B88" s="323"/>
      <c r="C88" s="327"/>
      <c r="D88" s="327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</row>
    <row r="89" spans="2:18" ht="14.4" x14ac:dyDescent="0.3">
      <c r="B89" s="331"/>
      <c r="C89" s="351" t="s">
        <v>36</v>
      </c>
      <c r="D89" s="345"/>
      <c r="E89" s="399" t="s">
        <v>173</v>
      </c>
      <c r="F89" s="213">
        <v>9122323</v>
      </c>
      <c r="G89" s="213">
        <v>776441</v>
      </c>
      <c r="H89" s="213">
        <v>5547272</v>
      </c>
      <c r="I89" s="213">
        <v>15446036</v>
      </c>
      <c r="J89" s="213">
        <v>18887</v>
      </c>
      <c r="K89" s="213">
        <v>7733</v>
      </c>
      <c r="L89" s="213">
        <v>657013</v>
      </c>
      <c r="M89" s="213">
        <v>1314690</v>
      </c>
      <c r="N89" s="213">
        <v>878303</v>
      </c>
      <c r="O89" s="213">
        <v>156671</v>
      </c>
      <c r="P89" s="213">
        <v>8015383</v>
      </c>
      <c r="Q89" s="213">
        <v>4710</v>
      </c>
      <c r="R89" s="216">
        <v>26896903</v>
      </c>
    </row>
    <row r="90" spans="2:18" ht="14.4" x14ac:dyDescent="0.3">
      <c r="B90" s="333"/>
      <c r="C90" s="327" t="s">
        <v>36</v>
      </c>
      <c r="D90" s="348"/>
      <c r="E90" s="400" t="s">
        <v>174</v>
      </c>
      <c r="F90" s="214">
        <v>112621.27160494</v>
      </c>
      <c r="G90" s="214">
        <v>9705.5125000000007</v>
      </c>
      <c r="H90" s="214">
        <v>68484.839506172997</v>
      </c>
      <c r="I90" s="214">
        <v>190691.80246914001</v>
      </c>
      <c r="J90" s="214">
        <v>233.17283950616999</v>
      </c>
      <c r="K90" s="214">
        <v>95.469135802468998</v>
      </c>
      <c r="L90" s="214">
        <v>8111.2716049382998</v>
      </c>
      <c r="M90" s="214">
        <v>16230.740740740999</v>
      </c>
      <c r="N90" s="214">
        <v>10843.24691358</v>
      </c>
      <c r="O90" s="214">
        <v>1934.2098765431999</v>
      </c>
      <c r="P90" s="214">
        <v>98955.345679011996</v>
      </c>
      <c r="Q90" s="214">
        <v>60.384615384615003</v>
      </c>
      <c r="R90" s="217">
        <v>332060.53086419997</v>
      </c>
    </row>
    <row r="91" spans="2:18" ht="14.4" x14ac:dyDescent="0.3">
      <c r="B91" s="333"/>
      <c r="C91" s="327" t="s">
        <v>36</v>
      </c>
      <c r="D91" s="348"/>
      <c r="E91" s="400" t="s">
        <v>175</v>
      </c>
      <c r="F91" s="214">
        <v>28732</v>
      </c>
      <c r="G91" s="214">
        <v>2035</v>
      </c>
      <c r="H91" s="214">
        <v>14726</v>
      </c>
      <c r="I91" s="214">
        <v>45866</v>
      </c>
      <c r="J91" s="214">
        <v>38</v>
      </c>
      <c r="K91" s="214">
        <v>89</v>
      </c>
      <c r="L91" s="214">
        <v>1336</v>
      </c>
      <c r="M91" s="214">
        <v>6952</v>
      </c>
      <c r="N91" s="214">
        <v>1959</v>
      </c>
      <c r="O91" s="214">
        <v>997</v>
      </c>
      <c r="P91" s="214">
        <v>55425</v>
      </c>
      <c r="Q91" s="214">
        <v>0</v>
      </c>
      <c r="R91" s="217">
        <v>147819</v>
      </c>
    </row>
    <row r="92" spans="2:18" ht="14.4" x14ac:dyDescent="0.3">
      <c r="B92" s="333"/>
      <c r="C92" s="327" t="s">
        <v>36</v>
      </c>
      <c r="D92" s="348"/>
      <c r="E92" s="400" t="s">
        <v>176</v>
      </c>
      <c r="F92" s="214">
        <v>46655</v>
      </c>
      <c r="G92" s="214">
        <v>3072</v>
      </c>
      <c r="H92" s="214">
        <v>28132</v>
      </c>
      <c r="I92" s="214">
        <v>82606</v>
      </c>
      <c r="J92" s="214">
        <v>88</v>
      </c>
      <c r="K92" s="214">
        <v>90</v>
      </c>
      <c r="L92" s="214">
        <v>2812</v>
      </c>
      <c r="M92" s="214">
        <v>9546</v>
      </c>
      <c r="N92" s="214">
        <v>3306</v>
      </c>
      <c r="O92" s="214">
        <v>997</v>
      </c>
      <c r="P92" s="214">
        <v>60347</v>
      </c>
      <c r="Q92" s="214">
        <v>0</v>
      </c>
      <c r="R92" s="217">
        <v>191623</v>
      </c>
    </row>
    <row r="93" spans="2:18" ht="14.4" x14ac:dyDescent="0.3">
      <c r="B93" s="333"/>
      <c r="C93" s="327" t="s">
        <v>36</v>
      </c>
      <c r="D93" s="348"/>
      <c r="E93" s="400" t="s">
        <v>177</v>
      </c>
      <c r="F93" s="214">
        <v>77306</v>
      </c>
      <c r="G93" s="214">
        <v>7103</v>
      </c>
      <c r="H93" s="214">
        <v>41523</v>
      </c>
      <c r="I93" s="214">
        <v>127011</v>
      </c>
      <c r="J93" s="214">
        <v>150</v>
      </c>
      <c r="K93" s="214">
        <v>93</v>
      </c>
      <c r="L93" s="214">
        <v>5256</v>
      </c>
      <c r="M93" s="214">
        <v>9637</v>
      </c>
      <c r="N93" s="214">
        <v>7327</v>
      </c>
      <c r="O93" s="214">
        <v>1281</v>
      </c>
      <c r="P93" s="214">
        <v>84102</v>
      </c>
      <c r="Q93" s="189" t="s">
        <v>36</v>
      </c>
      <c r="R93" s="217">
        <v>253900</v>
      </c>
    </row>
    <row r="94" spans="2:18" ht="15" thickBot="1" x14ac:dyDescent="0.35">
      <c r="B94" s="335"/>
      <c r="C94" s="358" t="s">
        <v>36</v>
      </c>
      <c r="D94" s="211"/>
      <c r="E94" s="401" t="s">
        <v>178</v>
      </c>
      <c r="F94" s="219">
        <v>142511</v>
      </c>
      <c r="G94" s="219">
        <v>11408</v>
      </c>
      <c r="H94" s="219">
        <v>74851</v>
      </c>
      <c r="I94" s="219">
        <v>223150</v>
      </c>
      <c r="J94" s="219">
        <v>250</v>
      </c>
      <c r="K94" s="219">
        <v>98</v>
      </c>
      <c r="L94" s="219">
        <v>8789</v>
      </c>
      <c r="M94" s="219">
        <v>25450</v>
      </c>
      <c r="N94" s="219">
        <v>13612</v>
      </c>
      <c r="O94" s="219">
        <v>1509</v>
      </c>
      <c r="P94" s="219">
        <v>105008</v>
      </c>
      <c r="Q94" s="219">
        <v>58</v>
      </c>
      <c r="R94" s="220">
        <v>344386</v>
      </c>
    </row>
  </sheetData>
  <autoFilter ref="D6:R6" xr:uid="{526BF638-AAF1-4519-ABCE-3FC6A5195276}"/>
  <mergeCells count="5">
    <mergeCell ref="F4:J4"/>
    <mergeCell ref="L4:Q4"/>
    <mergeCell ref="B4:B6"/>
    <mergeCell ref="C4:C6"/>
    <mergeCell ref="B1:E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93"/>
  <sheetViews>
    <sheetView workbookViewId="0">
      <pane xSplit="4" ySplit="6" topLeftCell="E56" activePane="bottomRight" state="frozen"/>
      <selection pane="topRight" activeCell="E1" sqref="E1"/>
      <selection pane="bottomLeft" activeCell="A7" sqref="A7"/>
      <selection pane="bottomRight" activeCell="R71" sqref="R71"/>
    </sheetView>
  </sheetViews>
  <sheetFormatPr defaultColWidth="9.109375" defaultRowHeight="13.2" x14ac:dyDescent="0.25"/>
  <cols>
    <col min="1" max="1" width="4.33203125" style="25" customWidth="1"/>
    <col min="2" max="2" width="12.88671875" style="25" customWidth="1"/>
    <col min="3" max="5" width="15.33203125" style="25" customWidth="1"/>
    <col min="6" max="10" width="11.44140625" style="25" bestFit="1" customWidth="1"/>
    <col min="11" max="11" width="11.44140625" style="25" customWidth="1"/>
    <col min="12" max="12" width="11.44140625" style="25" bestFit="1" customWidth="1"/>
    <col min="13" max="13" width="11.44140625" style="25" customWidth="1"/>
    <col min="14" max="14" width="11.44140625" style="25" bestFit="1" customWidth="1"/>
    <col min="15" max="15" width="13.44140625" style="25" bestFit="1" customWidth="1"/>
    <col min="16" max="16" width="11.44140625" style="25" bestFit="1" customWidth="1"/>
    <col min="17" max="17" width="15.6640625" style="25" customWidth="1"/>
    <col min="18" max="18" width="11.44140625" style="25" bestFit="1" customWidth="1"/>
    <col min="19" max="19" width="14.44140625" style="25" customWidth="1"/>
    <col min="20" max="22" width="11.44140625" style="25" bestFit="1" customWidth="1"/>
    <col min="23" max="16384" width="9.109375" style="25"/>
  </cols>
  <sheetData>
    <row r="1" spans="2:19" s="43" customFormat="1" ht="15" customHeight="1" x14ac:dyDescent="0.3">
      <c r="B1" s="643" t="s">
        <v>357</v>
      </c>
      <c r="C1" s="643"/>
      <c r="D1" s="643"/>
      <c r="E1" s="6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R1" s="25"/>
      <c r="S1" s="5" t="s">
        <v>436</v>
      </c>
    </row>
    <row r="2" spans="2:19" s="43" customFormat="1" ht="15.75" customHeight="1" x14ac:dyDescent="0.3">
      <c r="B2" s="643"/>
      <c r="C2" s="643"/>
      <c r="D2" s="643"/>
      <c r="E2" s="643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R2" s="25"/>
      <c r="S2" s="11" t="s">
        <v>180</v>
      </c>
    </row>
    <row r="3" spans="2:19" s="43" customFormat="1" ht="16.5" customHeight="1" thickBot="1" x14ac:dyDescent="0.35">
      <c r="B3" s="675"/>
      <c r="C3" s="675"/>
      <c r="D3" s="675"/>
      <c r="E3" s="67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11"/>
    </row>
    <row r="4" spans="2:19" s="43" customFormat="1" ht="15.75" customHeight="1" x14ac:dyDescent="0.3">
      <c r="B4" s="644" t="s">
        <v>422</v>
      </c>
      <c r="C4" s="662" t="s">
        <v>181</v>
      </c>
      <c r="D4" s="138"/>
      <c r="E4" s="672" t="s">
        <v>358</v>
      </c>
      <c r="F4" s="673"/>
      <c r="G4" s="673"/>
      <c r="H4" s="673"/>
      <c r="I4" s="674"/>
      <c r="J4" s="672" t="s">
        <v>359</v>
      </c>
      <c r="K4" s="673"/>
      <c r="L4" s="673"/>
      <c r="M4" s="673"/>
      <c r="N4" s="673"/>
      <c r="O4" s="673"/>
      <c r="P4" s="221"/>
      <c r="Q4" s="222" t="s">
        <v>460</v>
      </c>
      <c r="R4" s="223" t="s">
        <v>313</v>
      </c>
      <c r="S4" s="198" t="s">
        <v>456</v>
      </c>
    </row>
    <row r="5" spans="2:19" s="43" customFormat="1" ht="15" customHeight="1" x14ac:dyDescent="0.3">
      <c r="B5" s="645"/>
      <c r="C5" s="658"/>
      <c r="D5" s="144" t="s">
        <v>182</v>
      </c>
      <c r="E5" s="224" t="s">
        <v>344</v>
      </c>
      <c r="F5" s="225" t="s">
        <v>360</v>
      </c>
      <c r="G5" s="225" t="s">
        <v>346</v>
      </c>
      <c r="H5" s="226"/>
      <c r="I5" s="224" t="s">
        <v>361</v>
      </c>
      <c r="J5" s="224" t="s">
        <v>453</v>
      </c>
      <c r="K5" s="225" t="s">
        <v>354</v>
      </c>
      <c r="L5" s="225" t="s">
        <v>454</v>
      </c>
      <c r="M5" s="225" t="s">
        <v>355</v>
      </c>
      <c r="N5" s="227" t="s">
        <v>356</v>
      </c>
      <c r="O5" s="228" t="s">
        <v>363</v>
      </c>
      <c r="P5" s="229" t="s">
        <v>353</v>
      </c>
      <c r="Q5" s="230" t="s">
        <v>461</v>
      </c>
      <c r="R5" s="231" t="s">
        <v>330</v>
      </c>
      <c r="S5" s="206" t="s">
        <v>457</v>
      </c>
    </row>
    <row r="6" spans="2:19" s="43" customFormat="1" ht="15.75" customHeight="1" thickBot="1" x14ac:dyDescent="0.35">
      <c r="B6" s="646"/>
      <c r="C6" s="659"/>
      <c r="D6" s="151"/>
      <c r="E6" s="232" t="s">
        <v>350</v>
      </c>
      <c r="F6" s="232" t="s">
        <v>350</v>
      </c>
      <c r="G6" s="232" t="s">
        <v>350</v>
      </c>
      <c r="H6" s="233" t="s">
        <v>362</v>
      </c>
      <c r="I6" s="234" t="s">
        <v>306</v>
      </c>
      <c r="J6" s="232"/>
      <c r="K6" s="232"/>
      <c r="L6" s="232"/>
      <c r="M6" s="232"/>
      <c r="N6" s="232"/>
      <c r="O6" s="234"/>
      <c r="P6" s="235"/>
      <c r="Q6" s="236" t="s">
        <v>458</v>
      </c>
      <c r="R6" s="237" t="s">
        <v>459</v>
      </c>
      <c r="S6" s="238" t="s">
        <v>458</v>
      </c>
    </row>
    <row r="7" spans="2:19" ht="14.4" x14ac:dyDescent="0.3">
      <c r="B7" s="447" t="s">
        <v>5</v>
      </c>
      <c r="C7" s="429" t="str">
        <f>VLOOKUP(B7,Sheet2!$A$3:$B$83,2,FALSE)</f>
        <v>Alamance</v>
      </c>
      <c r="D7" s="448" t="s">
        <v>6</v>
      </c>
      <c r="E7" s="449">
        <v>251443</v>
      </c>
      <c r="F7" s="449">
        <v>19477</v>
      </c>
      <c r="G7" s="449">
        <v>185020</v>
      </c>
      <c r="H7" s="449">
        <v>5794</v>
      </c>
      <c r="I7" s="449">
        <v>462131</v>
      </c>
      <c r="J7" s="449">
        <v>49298</v>
      </c>
      <c r="K7" s="449">
        <v>10660</v>
      </c>
      <c r="L7" s="449">
        <v>243514</v>
      </c>
      <c r="M7" s="449">
        <v>364</v>
      </c>
      <c r="N7" s="449">
        <v>18593</v>
      </c>
      <c r="O7" s="449">
        <v>2553</v>
      </c>
      <c r="P7" s="449">
        <v>124840</v>
      </c>
      <c r="Q7" s="449">
        <v>157010</v>
      </c>
      <c r="R7" s="449">
        <v>921831</v>
      </c>
      <c r="S7" s="452">
        <v>204497</v>
      </c>
    </row>
    <row r="8" spans="2:19" ht="14.4" x14ac:dyDescent="0.3">
      <c r="B8" s="453" t="s">
        <v>8</v>
      </c>
      <c r="C8" s="416" t="str">
        <f>VLOOKUP(B8,Sheet2!$A$3:$B$83,2,FALSE)</f>
        <v>Albemarle</v>
      </c>
      <c r="D8" s="443" t="s">
        <v>9</v>
      </c>
      <c r="E8" s="444">
        <v>33060</v>
      </c>
      <c r="F8" s="444">
        <v>3453</v>
      </c>
      <c r="G8" s="444">
        <v>23941</v>
      </c>
      <c r="H8" s="444">
        <v>423</v>
      </c>
      <c r="I8" s="444">
        <v>60877</v>
      </c>
      <c r="J8" s="444">
        <v>3877</v>
      </c>
      <c r="K8" s="444">
        <v>124</v>
      </c>
      <c r="L8" s="444">
        <v>11873</v>
      </c>
      <c r="M8" s="444">
        <v>4</v>
      </c>
      <c r="N8" s="444">
        <v>187</v>
      </c>
      <c r="O8" s="444">
        <v>0</v>
      </c>
      <c r="P8" s="444">
        <v>2188</v>
      </c>
      <c r="Q8" s="444">
        <v>2503</v>
      </c>
      <c r="R8" s="444">
        <v>79141</v>
      </c>
      <c r="S8" s="454">
        <v>27394</v>
      </c>
    </row>
    <row r="9" spans="2:19" ht="14.4" x14ac:dyDescent="0.3">
      <c r="B9" s="453" t="s">
        <v>11</v>
      </c>
      <c r="C9" s="416" t="str">
        <f>VLOOKUP(B9,Sheet2!$A$3:$B$83,2,FALSE)</f>
        <v>Alexander</v>
      </c>
      <c r="D9" s="443" t="s">
        <v>6</v>
      </c>
      <c r="E9" s="444">
        <v>28071</v>
      </c>
      <c r="F9" s="444">
        <v>4737</v>
      </c>
      <c r="G9" s="444">
        <v>27340</v>
      </c>
      <c r="H9" s="444">
        <v>0</v>
      </c>
      <c r="I9" s="444">
        <v>60346</v>
      </c>
      <c r="J9" s="444">
        <v>4036</v>
      </c>
      <c r="K9" s="444">
        <v>593</v>
      </c>
      <c r="L9" s="444">
        <v>17026</v>
      </c>
      <c r="M9" s="444">
        <v>0</v>
      </c>
      <c r="N9" s="444">
        <v>258</v>
      </c>
      <c r="O9" s="444">
        <v>0</v>
      </c>
      <c r="P9" s="444">
        <v>3684</v>
      </c>
      <c r="Q9" s="444">
        <v>4535</v>
      </c>
      <c r="R9" s="444">
        <v>85945</v>
      </c>
      <c r="S9" s="461" t="s">
        <v>36</v>
      </c>
    </row>
    <row r="10" spans="2:19" ht="14.4" x14ac:dyDescent="0.3">
      <c r="B10" s="453" t="s">
        <v>13</v>
      </c>
      <c r="C10" s="416" t="str">
        <f>VLOOKUP(B10,Sheet2!$A$3:$B$83,2,FALSE)</f>
        <v>Appalachian</v>
      </c>
      <c r="D10" s="443" t="s">
        <v>9</v>
      </c>
      <c r="E10" s="444">
        <v>236447</v>
      </c>
      <c r="F10" s="444">
        <v>23397</v>
      </c>
      <c r="G10" s="444">
        <v>191622</v>
      </c>
      <c r="H10" s="444">
        <v>2977</v>
      </c>
      <c r="I10" s="444">
        <v>456433</v>
      </c>
      <c r="J10" s="444">
        <v>32760</v>
      </c>
      <c r="K10" s="444">
        <v>3012</v>
      </c>
      <c r="L10" s="444">
        <v>97900</v>
      </c>
      <c r="M10" s="444">
        <v>628</v>
      </c>
      <c r="N10" s="444">
        <v>14136</v>
      </c>
      <c r="O10" s="444">
        <v>0</v>
      </c>
      <c r="P10" s="444">
        <v>59450</v>
      </c>
      <c r="Q10" s="444">
        <v>77226</v>
      </c>
      <c r="R10" s="444">
        <v>665292</v>
      </c>
      <c r="S10" s="454">
        <v>250316</v>
      </c>
    </row>
    <row r="11" spans="2:19" ht="14.4" x14ac:dyDescent="0.3">
      <c r="B11" s="453" t="s">
        <v>15</v>
      </c>
      <c r="C11" s="416" t="str">
        <f>VLOOKUP(B11,Sheet2!$A$3:$B$83,2,FALSE)</f>
        <v>AMY</v>
      </c>
      <c r="D11" s="443" t="s">
        <v>9</v>
      </c>
      <c r="E11" s="444">
        <v>90221</v>
      </c>
      <c r="F11" s="444">
        <v>5311</v>
      </c>
      <c r="G11" s="444">
        <v>147442</v>
      </c>
      <c r="H11" s="444">
        <v>1137</v>
      </c>
      <c r="I11" s="444">
        <v>244348</v>
      </c>
      <c r="J11" s="444">
        <v>3856</v>
      </c>
      <c r="K11" s="444">
        <v>2520</v>
      </c>
      <c r="L11" s="444">
        <v>9086</v>
      </c>
      <c r="M11" s="444">
        <v>12</v>
      </c>
      <c r="N11" s="444">
        <v>4713</v>
      </c>
      <c r="O11" s="444">
        <v>0</v>
      </c>
      <c r="P11" s="444">
        <v>2772</v>
      </c>
      <c r="Q11" s="444">
        <v>10017</v>
      </c>
      <c r="R11" s="444">
        <v>267777</v>
      </c>
      <c r="S11" s="454">
        <v>147442</v>
      </c>
    </row>
    <row r="12" spans="2:19" ht="14.4" x14ac:dyDescent="0.3">
      <c r="B12" s="453" t="s">
        <v>17</v>
      </c>
      <c r="C12" s="416" t="str">
        <f>VLOOKUP(B12,Sheet2!$A$3:$B$83,2,FALSE)</f>
        <v>BHM</v>
      </c>
      <c r="D12" s="443" t="s">
        <v>9</v>
      </c>
      <c r="E12" s="444">
        <v>47841</v>
      </c>
      <c r="F12" s="444">
        <v>1445</v>
      </c>
      <c r="G12" s="444">
        <v>29671</v>
      </c>
      <c r="H12" s="444">
        <v>399</v>
      </c>
      <c r="I12" s="444">
        <v>79527</v>
      </c>
      <c r="J12" s="444">
        <v>1681</v>
      </c>
      <c r="K12" s="444">
        <v>590</v>
      </c>
      <c r="L12" s="444">
        <v>13780</v>
      </c>
      <c r="M12" s="444">
        <v>12</v>
      </c>
      <c r="N12" s="444">
        <v>603</v>
      </c>
      <c r="O12" s="444">
        <v>251</v>
      </c>
      <c r="P12" s="444">
        <v>320</v>
      </c>
      <c r="Q12" s="444">
        <v>1776</v>
      </c>
      <c r="R12" s="444">
        <v>97049</v>
      </c>
      <c r="S12" s="454">
        <v>30106</v>
      </c>
    </row>
    <row r="13" spans="2:19" ht="14.4" x14ac:dyDescent="0.3">
      <c r="B13" s="453" t="s">
        <v>19</v>
      </c>
      <c r="C13" s="416" t="str">
        <f>VLOOKUP(B13,Sheet2!$A$3:$B$83,2,FALSE)</f>
        <v>Bladen</v>
      </c>
      <c r="D13" s="443" t="s">
        <v>6</v>
      </c>
      <c r="E13" s="444">
        <v>13451</v>
      </c>
      <c r="F13" s="444">
        <v>196</v>
      </c>
      <c r="G13" s="444">
        <v>13275</v>
      </c>
      <c r="H13" s="444">
        <v>1</v>
      </c>
      <c r="I13" s="444">
        <v>27087</v>
      </c>
      <c r="J13" s="444">
        <v>997</v>
      </c>
      <c r="K13" s="444">
        <v>379</v>
      </c>
      <c r="L13" s="444">
        <v>4461</v>
      </c>
      <c r="M13" s="444">
        <v>2</v>
      </c>
      <c r="N13" s="444">
        <v>305</v>
      </c>
      <c r="O13" s="444">
        <v>0</v>
      </c>
      <c r="P13" s="444">
        <v>440</v>
      </c>
      <c r="Q13" s="444">
        <v>1126</v>
      </c>
      <c r="R13" s="444">
        <v>33684</v>
      </c>
      <c r="S13" s="454">
        <v>13275</v>
      </c>
    </row>
    <row r="14" spans="2:19" ht="14.4" x14ac:dyDescent="0.3">
      <c r="B14" s="453" t="s">
        <v>21</v>
      </c>
      <c r="C14" s="416" t="str">
        <f>VLOOKUP(B14,Sheet2!$A$3:$B$83,2,FALSE)</f>
        <v>Nash (Braswell)</v>
      </c>
      <c r="D14" s="443" t="s">
        <v>6</v>
      </c>
      <c r="E14" s="444">
        <v>67748</v>
      </c>
      <c r="F14" s="444">
        <v>8848</v>
      </c>
      <c r="G14" s="444">
        <v>76836</v>
      </c>
      <c r="H14" s="444">
        <v>342</v>
      </c>
      <c r="I14" s="444">
        <v>153774</v>
      </c>
      <c r="J14" s="444">
        <v>7667</v>
      </c>
      <c r="K14" s="444">
        <v>3917</v>
      </c>
      <c r="L14" s="444">
        <v>26071</v>
      </c>
      <c r="M14" s="444">
        <v>20</v>
      </c>
      <c r="N14" s="444">
        <v>20009</v>
      </c>
      <c r="O14" s="444">
        <v>1154</v>
      </c>
      <c r="P14" s="444">
        <v>24963</v>
      </c>
      <c r="Q14" s="444">
        <v>50063</v>
      </c>
      <c r="R14" s="444">
        <v>238345</v>
      </c>
      <c r="S14" s="454">
        <v>95307</v>
      </c>
    </row>
    <row r="15" spans="2:19" ht="14.4" x14ac:dyDescent="0.3">
      <c r="B15" s="453" t="s">
        <v>23</v>
      </c>
      <c r="C15" s="416" t="str">
        <f>VLOOKUP(B15,Sheet2!$A$3:$B$83,2,FALSE)</f>
        <v>Brunswick</v>
      </c>
      <c r="D15" s="443" t="s">
        <v>6</v>
      </c>
      <c r="E15" s="444">
        <v>220075</v>
      </c>
      <c r="F15" s="443" t="s">
        <v>36</v>
      </c>
      <c r="G15" s="444">
        <v>70046</v>
      </c>
      <c r="H15" s="444">
        <v>808</v>
      </c>
      <c r="I15" s="444">
        <v>299030</v>
      </c>
      <c r="J15" s="444">
        <v>14901</v>
      </c>
      <c r="K15" s="444">
        <v>1655</v>
      </c>
      <c r="L15" s="444">
        <v>39637</v>
      </c>
      <c r="M15" s="444">
        <v>1</v>
      </c>
      <c r="N15" s="444">
        <v>17886</v>
      </c>
      <c r="O15" s="444">
        <v>0</v>
      </c>
      <c r="P15" s="444">
        <v>12265</v>
      </c>
      <c r="Q15" s="444">
        <v>31807</v>
      </c>
      <c r="R15" s="444">
        <v>385375</v>
      </c>
      <c r="S15" s="454">
        <v>70046</v>
      </c>
    </row>
    <row r="16" spans="2:19" ht="14.4" x14ac:dyDescent="0.3">
      <c r="B16" s="453" t="s">
        <v>25</v>
      </c>
      <c r="C16" s="416" t="str">
        <f>VLOOKUP(B16,Sheet2!$A$3:$B$83,2,FALSE)</f>
        <v>Buncombe</v>
      </c>
      <c r="D16" s="443" t="s">
        <v>6</v>
      </c>
      <c r="E16" s="444">
        <v>513755</v>
      </c>
      <c r="F16" s="444">
        <v>40991</v>
      </c>
      <c r="G16" s="444">
        <v>500589</v>
      </c>
      <c r="H16" s="444">
        <v>17</v>
      </c>
      <c r="I16" s="444">
        <v>1103352</v>
      </c>
      <c r="J16" s="444">
        <v>133649</v>
      </c>
      <c r="K16" s="444">
        <v>152000</v>
      </c>
      <c r="L16" s="444">
        <v>124558</v>
      </c>
      <c r="M16" s="444">
        <v>1171</v>
      </c>
      <c r="N16" s="444">
        <v>184467</v>
      </c>
      <c r="O16" s="444">
        <v>10901</v>
      </c>
      <c r="P16" s="444">
        <v>76317</v>
      </c>
      <c r="Q16" s="444">
        <v>424856</v>
      </c>
      <c r="R16" s="444">
        <v>1796256</v>
      </c>
      <c r="S16" s="454">
        <v>587836</v>
      </c>
    </row>
    <row r="17" spans="2:19" ht="14.4" x14ac:dyDescent="0.3">
      <c r="B17" s="453" t="s">
        <v>27</v>
      </c>
      <c r="C17" s="416" t="str">
        <f>VLOOKUP(B17,Sheet2!$A$3:$B$83,2,FALSE)</f>
        <v>Burke</v>
      </c>
      <c r="D17" s="443" t="s">
        <v>6</v>
      </c>
      <c r="E17" s="444">
        <v>86056</v>
      </c>
      <c r="F17" s="444">
        <v>10377</v>
      </c>
      <c r="G17" s="444">
        <v>63357</v>
      </c>
      <c r="H17" s="444">
        <v>272</v>
      </c>
      <c r="I17" s="444">
        <v>160122</v>
      </c>
      <c r="J17" s="444">
        <v>6476</v>
      </c>
      <c r="K17" s="444">
        <v>6622</v>
      </c>
      <c r="L17" s="444">
        <v>2843</v>
      </c>
      <c r="M17" s="444">
        <v>33</v>
      </c>
      <c r="N17" s="444">
        <v>19507</v>
      </c>
      <c r="O17" s="444">
        <v>0</v>
      </c>
      <c r="P17" s="444">
        <v>34658</v>
      </c>
      <c r="Q17" s="444">
        <v>60820</v>
      </c>
      <c r="R17" s="444">
        <v>235398</v>
      </c>
      <c r="S17" s="454">
        <v>75122</v>
      </c>
    </row>
    <row r="18" spans="2:19" ht="14.4" x14ac:dyDescent="0.3">
      <c r="B18" s="453" t="s">
        <v>29</v>
      </c>
      <c r="C18" s="416" t="str">
        <f>VLOOKUP(B18,Sheet2!$A$3:$B$83,2,FALSE)</f>
        <v>Cabarrus</v>
      </c>
      <c r="D18" s="443" t="s">
        <v>6</v>
      </c>
      <c r="E18" s="444">
        <v>234563</v>
      </c>
      <c r="F18" s="444">
        <v>35004</v>
      </c>
      <c r="G18" s="444">
        <v>397873</v>
      </c>
      <c r="H18" s="444">
        <v>2322</v>
      </c>
      <c r="I18" s="444">
        <v>669762</v>
      </c>
      <c r="J18" s="444">
        <v>23243</v>
      </c>
      <c r="K18" s="444">
        <v>34635</v>
      </c>
      <c r="L18" s="444">
        <v>60524</v>
      </c>
      <c r="M18" s="444">
        <v>39</v>
      </c>
      <c r="N18" s="444">
        <v>20067</v>
      </c>
      <c r="O18" s="444">
        <v>7280</v>
      </c>
      <c r="P18" s="444">
        <v>116244</v>
      </c>
      <c r="Q18" s="444">
        <v>178265</v>
      </c>
      <c r="R18" s="444">
        <v>933691</v>
      </c>
      <c r="S18" s="454">
        <v>432879</v>
      </c>
    </row>
    <row r="19" spans="2:19" ht="14.4" x14ac:dyDescent="0.3">
      <c r="B19" s="453" t="s">
        <v>31</v>
      </c>
      <c r="C19" s="416" t="str">
        <f>VLOOKUP(B19,Sheet2!$A$3:$B$83,2,FALSE)</f>
        <v>Caldwell</v>
      </c>
      <c r="D19" s="443" t="s">
        <v>6</v>
      </c>
      <c r="E19" s="444">
        <v>98175</v>
      </c>
      <c r="F19" s="444">
        <v>13492</v>
      </c>
      <c r="G19" s="444">
        <v>67824</v>
      </c>
      <c r="H19" s="444">
        <v>3614</v>
      </c>
      <c r="I19" s="444">
        <v>183197</v>
      </c>
      <c r="J19" s="444">
        <v>7473</v>
      </c>
      <c r="K19" s="444">
        <v>12225</v>
      </c>
      <c r="L19" s="444">
        <v>55180</v>
      </c>
      <c r="M19" s="444">
        <v>131</v>
      </c>
      <c r="N19" s="444">
        <v>16863</v>
      </c>
      <c r="O19" s="444">
        <v>379</v>
      </c>
      <c r="P19" s="444">
        <v>18336</v>
      </c>
      <c r="Q19" s="444">
        <v>47934</v>
      </c>
      <c r="R19" s="444">
        <v>293797</v>
      </c>
      <c r="S19" s="454">
        <v>85412</v>
      </c>
    </row>
    <row r="20" spans="2:19" ht="14.4" x14ac:dyDescent="0.3">
      <c r="B20" s="453" t="s">
        <v>33</v>
      </c>
      <c r="C20" s="416" t="str">
        <f>VLOOKUP(B20,Sheet2!$A$3:$B$83,2,FALSE)</f>
        <v>Caswell</v>
      </c>
      <c r="D20" s="443" t="s">
        <v>6</v>
      </c>
      <c r="E20" s="444">
        <v>8411</v>
      </c>
      <c r="F20" s="444">
        <v>1159</v>
      </c>
      <c r="G20" s="444">
        <v>7662</v>
      </c>
      <c r="H20" s="444">
        <v>248</v>
      </c>
      <c r="I20" s="444">
        <v>17489</v>
      </c>
      <c r="J20" s="444">
        <v>596</v>
      </c>
      <c r="K20" s="444">
        <v>683</v>
      </c>
      <c r="L20" s="444">
        <v>3506</v>
      </c>
      <c r="M20" s="444">
        <v>10</v>
      </c>
      <c r="N20" s="444">
        <v>1494</v>
      </c>
      <c r="O20" s="444">
        <v>0</v>
      </c>
      <c r="P20" s="444">
        <v>43</v>
      </c>
      <c r="Q20" s="444">
        <v>2230</v>
      </c>
      <c r="R20" s="444">
        <v>23825</v>
      </c>
      <c r="S20" s="454">
        <v>8821</v>
      </c>
    </row>
    <row r="21" spans="2:19" ht="14.4" x14ac:dyDescent="0.3">
      <c r="B21" s="453" t="s">
        <v>35</v>
      </c>
      <c r="C21" s="416" t="str">
        <f>VLOOKUP(B21,Sheet2!$A$3:$B$83,2,FALSE)</f>
        <v>Catawba</v>
      </c>
      <c r="D21" s="443" t="s">
        <v>6</v>
      </c>
      <c r="E21" s="444">
        <v>127926</v>
      </c>
      <c r="F21" s="444">
        <v>10349</v>
      </c>
      <c r="G21" s="444">
        <v>120766</v>
      </c>
      <c r="H21" s="444">
        <v>2918</v>
      </c>
      <c r="I21" s="444">
        <v>261959</v>
      </c>
      <c r="J21" s="444">
        <v>14809</v>
      </c>
      <c r="K21" s="444">
        <v>29132</v>
      </c>
      <c r="L21" s="444">
        <v>133400</v>
      </c>
      <c r="M21" s="444">
        <v>240</v>
      </c>
      <c r="N21" s="444">
        <v>29326</v>
      </c>
      <c r="O21" s="444">
        <v>0</v>
      </c>
      <c r="P21" s="444">
        <v>69544</v>
      </c>
      <c r="Q21" s="444">
        <v>128242</v>
      </c>
      <c r="R21" s="444">
        <v>538442</v>
      </c>
      <c r="S21" s="454">
        <v>166254</v>
      </c>
    </row>
    <row r="22" spans="2:19" ht="14.4" x14ac:dyDescent="0.3">
      <c r="B22" s="453" t="s">
        <v>38</v>
      </c>
      <c r="C22" s="416" t="str">
        <f>VLOOKUP(B22,Sheet2!$A$3:$B$83,2,FALSE)</f>
        <v>Chapel Hill</v>
      </c>
      <c r="D22" s="443" t="s">
        <v>39</v>
      </c>
      <c r="E22" s="444">
        <v>338002</v>
      </c>
      <c r="F22" s="444">
        <v>41757</v>
      </c>
      <c r="G22" s="444">
        <v>669964</v>
      </c>
      <c r="H22" s="444">
        <v>4747</v>
      </c>
      <c r="I22" s="444">
        <v>1054470</v>
      </c>
      <c r="J22" s="444">
        <v>79958</v>
      </c>
      <c r="K22" s="444">
        <v>50610</v>
      </c>
      <c r="L22" s="444">
        <v>187595</v>
      </c>
      <c r="M22" s="444">
        <v>463</v>
      </c>
      <c r="N22" s="444">
        <v>69151</v>
      </c>
      <c r="O22" s="444">
        <v>22</v>
      </c>
      <c r="P22" s="444">
        <v>96781</v>
      </c>
      <c r="Q22" s="444">
        <v>217027</v>
      </c>
      <c r="R22" s="444">
        <v>1539050</v>
      </c>
      <c r="S22" s="454">
        <v>803607</v>
      </c>
    </row>
    <row r="23" spans="2:19" ht="14.4" x14ac:dyDescent="0.3">
      <c r="B23" s="453" t="s">
        <v>41</v>
      </c>
      <c r="C23" s="416" t="str">
        <f>VLOOKUP(B23,Sheet2!$A$3:$B$83,2,FALSE)</f>
        <v>Mecklenburg</v>
      </c>
      <c r="D23" s="443" t="s">
        <v>6</v>
      </c>
      <c r="E23" s="444">
        <v>1453547</v>
      </c>
      <c r="F23" s="444">
        <v>189973</v>
      </c>
      <c r="G23" s="444">
        <v>2366376</v>
      </c>
      <c r="H23" s="444">
        <v>0</v>
      </c>
      <c r="I23" s="444">
        <v>4009896</v>
      </c>
      <c r="J23" s="444">
        <v>297120</v>
      </c>
      <c r="K23" s="444">
        <v>314417</v>
      </c>
      <c r="L23" s="444">
        <v>379563</v>
      </c>
      <c r="M23" s="444">
        <v>37133</v>
      </c>
      <c r="N23" s="444">
        <v>862785</v>
      </c>
      <c r="O23" s="444">
        <v>44531</v>
      </c>
      <c r="P23" s="444">
        <v>1277819</v>
      </c>
      <c r="Q23" s="444">
        <v>2536685</v>
      </c>
      <c r="R23" s="444">
        <v>7223264</v>
      </c>
      <c r="S23" s="454">
        <v>2773883</v>
      </c>
    </row>
    <row r="24" spans="2:19" ht="14.4" x14ac:dyDescent="0.3">
      <c r="B24" s="453" t="s">
        <v>43</v>
      </c>
      <c r="C24" s="416" t="str">
        <f>VLOOKUP(B24,Sheet2!$A$3:$B$83,2,FALSE)</f>
        <v>Chatham</v>
      </c>
      <c r="D24" s="443" t="s">
        <v>6</v>
      </c>
      <c r="E24" s="444">
        <v>84705</v>
      </c>
      <c r="F24" s="444">
        <v>7430</v>
      </c>
      <c r="G24" s="444">
        <v>90631</v>
      </c>
      <c r="H24" s="444">
        <v>1639</v>
      </c>
      <c r="I24" s="444">
        <v>184405</v>
      </c>
      <c r="J24" s="444">
        <v>9701</v>
      </c>
      <c r="K24" s="444">
        <v>1501</v>
      </c>
      <c r="L24" s="444">
        <v>32699</v>
      </c>
      <c r="M24" s="444">
        <v>4</v>
      </c>
      <c r="N24" s="444">
        <v>36783</v>
      </c>
      <c r="O24" s="444">
        <v>952</v>
      </c>
      <c r="P24" s="444">
        <v>754</v>
      </c>
      <c r="Q24" s="444">
        <v>39994</v>
      </c>
      <c r="R24" s="444">
        <v>266799</v>
      </c>
      <c r="S24" s="454">
        <v>90631</v>
      </c>
    </row>
    <row r="25" spans="2:19" ht="14.4" x14ac:dyDescent="0.3">
      <c r="B25" s="453" t="s">
        <v>45</v>
      </c>
      <c r="C25" s="416" t="str">
        <f>VLOOKUP(B25,Sheet2!$A$3:$B$83,2,FALSE)</f>
        <v>Cleveland</v>
      </c>
      <c r="D25" s="443" t="s">
        <v>6</v>
      </c>
      <c r="E25" s="444">
        <v>71963</v>
      </c>
      <c r="F25" s="444">
        <v>4717</v>
      </c>
      <c r="G25" s="444">
        <v>45863</v>
      </c>
      <c r="H25" s="444">
        <v>7</v>
      </c>
      <c r="I25" s="444">
        <v>129508</v>
      </c>
      <c r="J25" s="444">
        <v>4904</v>
      </c>
      <c r="K25" s="444">
        <v>3611</v>
      </c>
      <c r="L25" s="444">
        <v>17213</v>
      </c>
      <c r="M25" s="444">
        <v>53</v>
      </c>
      <c r="N25" s="444">
        <v>12551</v>
      </c>
      <c r="O25" s="444">
        <v>0</v>
      </c>
      <c r="P25" s="444">
        <v>13886</v>
      </c>
      <c r="Q25" s="444">
        <v>30101</v>
      </c>
      <c r="R25" s="444">
        <v>186172</v>
      </c>
      <c r="S25" s="454">
        <v>69131</v>
      </c>
    </row>
    <row r="26" spans="2:19" ht="14.4" x14ac:dyDescent="0.3">
      <c r="B26" s="453" t="s">
        <v>47</v>
      </c>
      <c r="C26" s="416" t="str">
        <f>VLOOKUP(B26,Sheet2!$A$3:$B$83,2,FALSE)</f>
        <v>Columbus</v>
      </c>
      <c r="D26" s="443" t="s">
        <v>6</v>
      </c>
      <c r="E26" s="444">
        <v>57296</v>
      </c>
      <c r="F26" s="443" t="s">
        <v>36</v>
      </c>
      <c r="G26" s="444">
        <v>21550</v>
      </c>
      <c r="H26" s="444">
        <v>2043</v>
      </c>
      <c r="I26" s="444">
        <v>80889</v>
      </c>
      <c r="J26" s="444">
        <v>1693</v>
      </c>
      <c r="K26" s="444">
        <v>3006</v>
      </c>
      <c r="L26" s="444">
        <v>11544</v>
      </c>
      <c r="M26" s="444">
        <v>69</v>
      </c>
      <c r="N26" s="444">
        <v>10986</v>
      </c>
      <c r="O26" s="444">
        <v>0</v>
      </c>
      <c r="P26" s="444">
        <v>311</v>
      </c>
      <c r="Q26" s="444">
        <v>14372</v>
      </c>
      <c r="R26" s="444">
        <v>108498</v>
      </c>
      <c r="S26" s="454">
        <v>19595</v>
      </c>
    </row>
    <row r="27" spans="2:19" ht="14.4" x14ac:dyDescent="0.3">
      <c r="B27" s="453" t="s">
        <v>49</v>
      </c>
      <c r="C27" s="416" t="str">
        <f>VLOOKUP(B27,Sheet2!$A$3:$B$83,2,FALSE)</f>
        <v>CPC</v>
      </c>
      <c r="D27" s="443" t="s">
        <v>9</v>
      </c>
      <c r="E27" s="444">
        <v>229200</v>
      </c>
      <c r="F27" s="444">
        <v>14039</v>
      </c>
      <c r="G27" s="444">
        <v>143940</v>
      </c>
      <c r="H27" s="444">
        <v>5700</v>
      </c>
      <c r="I27" s="444">
        <v>392879</v>
      </c>
      <c r="J27" s="444">
        <v>23127</v>
      </c>
      <c r="K27" s="444">
        <v>6693</v>
      </c>
      <c r="L27" s="444">
        <v>19706</v>
      </c>
      <c r="M27" s="444">
        <v>0</v>
      </c>
      <c r="N27" s="444">
        <v>6985</v>
      </c>
      <c r="O27" s="444">
        <v>0</v>
      </c>
      <c r="P27" s="444">
        <v>87434</v>
      </c>
      <c r="Q27" s="444">
        <v>101112</v>
      </c>
      <c r="R27" s="444">
        <v>539923</v>
      </c>
      <c r="S27" s="454">
        <v>165585</v>
      </c>
    </row>
    <row r="28" spans="2:19" ht="14.4" x14ac:dyDescent="0.3">
      <c r="B28" s="453" t="s">
        <v>51</v>
      </c>
      <c r="C28" s="416" t="str">
        <f>VLOOKUP(B28,Sheet2!$A$3:$B$83,2,FALSE)</f>
        <v>Cumberland</v>
      </c>
      <c r="D28" s="443" t="s">
        <v>6</v>
      </c>
      <c r="E28" s="444">
        <v>411534</v>
      </c>
      <c r="F28" s="444">
        <v>64884</v>
      </c>
      <c r="G28" s="444">
        <v>522901</v>
      </c>
      <c r="H28" s="444">
        <v>9848</v>
      </c>
      <c r="I28" s="444">
        <v>1012720</v>
      </c>
      <c r="J28" s="444">
        <v>62996</v>
      </c>
      <c r="K28" s="444">
        <v>42511</v>
      </c>
      <c r="L28" s="444">
        <v>195125</v>
      </c>
      <c r="M28" s="444">
        <v>540</v>
      </c>
      <c r="N28" s="444">
        <v>70333</v>
      </c>
      <c r="O28" s="444">
        <v>5025</v>
      </c>
      <c r="P28" s="444">
        <v>206182</v>
      </c>
      <c r="Q28" s="444">
        <v>324591</v>
      </c>
      <c r="R28" s="444">
        <v>1595444</v>
      </c>
      <c r="S28" s="454">
        <v>615472</v>
      </c>
    </row>
    <row r="29" spans="2:19" ht="14.4" x14ac:dyDescent="0.3">
      <c r="B29" s="453" t="s">
        <v>53</v>
      </c>
      <c r="C29" s="416" t="str">
        <f>VLOOKUP(B29,Sheet2!$A$3:$B$83,2,FALSE)</f>
        <v>Davidson</v>
      </c>
      <c r="D29" s="443" t="s">
        <v>6</v>
      </c>
      <c r="E29" s="444">
        <v>151959</v>
      </c>
      <c r="F29" s="444">
        <v>19658</v>
      </c>
      <c r="G29" s="444">
        <v>115712</v>
      </c>
      <c r="H29" s="444">
        <v>514</v>
      </c>
      <c r="I29" s="444">
        <v>333552</v>
      </c>
      <c r="J29" s="444">
        <v>14603</v>
      </c>
      <c r="K29" s="444">
        <v>22905</v>
      </c>
      <c r="L29" s="444">
        <v>89413</v>
      </c>
      <c r="M29" s="444">
        <v>328</v>
      </c>
      <c r="N29" s="444">
        <v>52919</v>
      </c>
      <c r="O29" s="444">
        <v>1462</v>
      </c>
      <c r="P29" s="444">
        <v>40836</v>
      </c>
      <c r="Q29" s="444">
        <v>118450</v>
      </c>
      <c r="R29" s="444">
        <v>602370</v>
      </c>
      <c r="S29" s="454">
        <v>140341</v>
      </c>
    </row>
    <row r="30" spans="2:19" ht="14.4" x14ac:dyDescent="0.3">
      <c r="B30" s="453" t="s">
        <v>55</v>
      </c>
      <c r="C30" s="416" t="str">
        <f>VLOOKUP(B30,Sheet2!$A$3:$B$83,2,FALSE)</f>
        <v>Davie</v>
      </c>
      <c r="D30" s="443" t="s">
        <v>6</v>
      </c>
      <c r="E30" s="444">
        <v>32128</v>
      </c>
      <c r="F30" s="444">
        <v>2952</v>
      </c>
      <c r="G30" s="444">
        <v>31862</v>
      </c>
      <c r="H30" s="444">
        <v>768</v>
      </c>
      <c r="I30" s="444">
        <v>69581</v>
      </c>
      <c r="J30" s="444">
        <v>4350</v>
      </c>
      <c r="K30" s="444">
        <v>3028</v>
      </c>
      <c r="L30" s="444">
        <v>6410</v>
      </c>
      <c r="M30" s="444">
        <v>69</v>
      </c>
      <c r="N30" s="444">
        <v>11002</v>
      </c>
      <c r="O30" s="444">
        <v>0</v>
      </c>
      <c r="P30" s="444">
        <v>18125</v>
      </c>
      <c r="Q30" s="444">
        <v>32224</v>
      </c>
      <c r="R30" s="444">
        <v>113661</v>
      </c>
      <c r="S30" s="454">
        <v>38545</v>
      </c>
    </row>
    <row r="31" spans="2:19" ht="14.4" x14ac:dyDescent="0.3">
      <c r="B31" s="453" t="s">
        <v>57</v>
      </c>
      <c r="C31" s="416" t="str">
        <f>VLOOKUP(B31,Sheet2!$A$3:$B$83,2,FALSE)</f>
        <v>Duplin</v>
      </c>
      <c r="D31" s="443" t="s">
        <v>6</v>
      </c>
      <c r="E31" s="444">
        <v>19073</v>
      </c>
      <c r="F31" s="444">
        <v>807</v>
      </c>
      <c r="G31" s="444">
        <v>13590</v>
      </c>
      <c r="H31" s="444">
        <v>626</v>
      </c>
      <c r="I31" s="444">
        <v>34096</v>
      </c>
      <c r="J31" s="444">
        <v>1498</v>
      </c>
      <c r="K31" s="444">
        <v>558</v>
      </c>
      <c r="L31" s="444">
        <v>12148</v>
      </c>
      <c r="M31" s="444">
        <v>3</v>
      </c>
      <c r="N31" s="444">
        <v>3810</v>
      </c>
      <c r="O31" s="444">
        <v>90</v>
      </c>
      <c r="P31" s="444">
        <v>822</v>
      </c>
      <c r="Q31" s="444">
        <v>5283</v>
      </c>
      <c r="R31" s="444">
        <v>53025</v>
      </c>
      <c r="S31" s="454">
        <v>14397</v>
      </c>
    </row>
    <row r="32" spans="2:19" ht="14.4" x14ac:dyDescent="0.3">
      <c r="B32" s="453" t="s">
        <v>59</v>
      </c>
      <c r="C32" s="416" t="str">
        <f>VLOOKUP(B32,Sheet2!$A$3:$B$83,2,FALSE)</f>
        <v>Durham</v>
      </c>
      <c r="D32" s="443" t="s">
        <v>6</v>
      </c>
      <c r="E32" s="444">
        <v>744366</v>
      </c>
      <c r="F32" s="444">
        <v>74503</v>
      </c>
      <c r="G32" s="444">
        <v>960416</v>
      </c>
      <c r="H32" s="444">
        <v>0</v>
      </c>
      <c r="I32" s="444">
        <v>1779285</v>
      </c>
      <c r="J32" s="444">
        <v>116885</v>
      </c>
      <c r="K32" s="444">
        <v>108391</v>
      </c>
      <c r="L32" s="444">
        <v>377629</v>
      </c>
      <c r="M32" s="444">
        <v>17404</v>
      </c>
      <c r="N32" s="444">
        <v>166016</v>
      </c>
      <c r="O32" s="444">
        <v>13095</v>
      </c>
      <c r="P32" s="444">
        <v>139760</v>
      </c>
      <c r="Q32" s="444">
        <v>444666</v>
      </c>
      <c r="R32" s="444">
        <v>2737631</v>
      </c>
      <c r="S32" s="454">
        <v>1207550</v>
      </c>
    </row>
    <row r="33" spans="2:19" ht="14.4" x14ac:dyDescent="0.3">
      <c r="B33" s="453" t="s">
        <v>61</v>
      </c>
      <c r="C33" s="416" t="str">
        <f>VLOOKUP(B33,Sheet2!$A$3:$B$83,2,FALSE)</f>
        <v>E. Albemarle</v>
      </c>
      <c r="D33" s="443" t="s">
        <v>9</v>
      </c>
      <c r="E33" s="444">
        <v>161596</v>
      </c>
      <c r="F33" s="444">
        <v>11246</v>
      </c>
      <c r="G33" s="444">
        <v>137021</v>
      </c>
      <c r="H33" s="444">
        <v>1628</v>
      </c>
      <c r="I33" s="444">
        <v>311721</v>
      </c>
      <c r="J33" s="444">
        <v>19034</v>
      </c>
      <c r="K33" s="444">
        <v>3548</v>
      </c>
      <c r="L33" s="444">
        <v>73731</v>
      </c>
      <c r="M33" s="444">
        <v>73</v>
      </c>
      <c r="N33" s="444">
        <v>16504</v>
      </c>
      <c r="O33" s="444">
        <v>1298</v>
      </c>
      <c r="P33" s="444">
        <v>52071</v>
      </c>
      <c r="Q33" s="444">
        <v>73494</v>
      </c>
      <c r="R33" s="444">
        <v>477980</v>
      </c>
      <c r="S33" s="454">
        <v>169118</v>
      </c>
    </row>
    <row r="34" spans="2:19" ht="14.4" x14ac:dyDescent="0.3">
      <c r="B34" s="453" t="s">
        <v>63</v>
      </c>
      <c r="C34" s="416" t="str">
        <f>VLOOKUP(B34,Sheet2!$A$3:$B$83,2,FALSE)</f>
        <v>Edgecombe</v>
      </c>
      <c r="D34" s="443" t="s">
        <v>6</v>
      </c>
      <c r="E34" s="444">
        <v>27629</v>
      </c>
      <c r="F34" s="444">
        <v>1638</v>
      </c>
      <c r="G34" s="444">
        <v>15434</v>
      </c>
      <c r="H34" s="444">
        <v>91</v>
      </c>
      <c r="I34" s="444">
        <v>44792</v>
      </c>
      <c r="J34" s="444">
        <v>793</v>
      </c>
      <c r="K34" s="444">
        <v>219</v>
      </c>
      <c r="L34" s="444">
        <v>3740</v>
      </c>
      <c r="M34" s="444">
        <v>1</v>
      </c>
      <c r="N34" s="444">
        <v>358</v>
      </c>
      <c r="O34" s="444">
        <v>0</v>
      </c>
      <c r="P34" s="444">
        <v>5470</v>
      </c>
      <c r="Q34" s="444">
        <v>6048</v>
      </c>
      <c r="R34" s="444">
        <v>55373</v>
      </c>
      <c r="S34" s="454">
        <v>17072</v>
      </c>
    </row>
    <row r="35" spans="2:19" ht="14.4" x14ac:dyDescent="0.3">
      <c r="B35" s="453" t="s">
        <v>65</v>
      </c>
      <c r="C35" s="416" t="str">
        <f>VLOOKUP(B35,Sheet2!$A$3:$B$83,2,FALSE)</f>
        <v>Farmville</v>
      </c>
      <c r="D35" s="443" t="s">
        <v>39</v>
      </c>
      <c r="E35" s="444">
        <v>9390</v>
      </c>
      <c r="F35" s="444">
        <v>1103</v>
      </c>
      <c r="G35" s="444">
        <v>5350</v>
      </c>
      <c r="H35" s="444">
        <v>889</v>
      </c>
      <c r="I35" s="444">
        <v>22114</v>
      </c>
      <c r="J35" s="444">
        <v>307</v>
      </c>
      <c r="K35" s="444">
        <v>636</v>
      </c>
      <c r="L35" s="444">
        <v>2672</v>
      </c>
      <c r="M35" s="444">
        <v>19</v>
      </c>
      <c r="N35" s="444">
        <v>2301</v>
      </c>
      <c r="O35" s="444">
        <v>41</v>
      </c>
      <c r="P35" s="444">
        <v>3960</v>
      </c>
      <c r="Q35" s="444">
        <v>6957</v>
      </c>
      <c r="R35" s="444">
        <v>32414</v>
      </c>
      <c r="S35" s="454">
        <v>7193</v>
      </c>
    </row>
    <row r="36" spans="2:19" ht="14.4" x14ac:dyDescent="0.3">
      <c r="B36" s="453" t="s">
        <v>67</v>
      </c>
      <c r="C36" s="416" t="str">
        <f>VLOOKUP(B36,Sheet2!$A$3:$B$83,2,FALSE)</f>
        <v>Fontana</v>
      </c>
      <c r="D36" s="443" t="s">
        <v>9</v>
      </c>
      <c r="E36" s="444">
        <v>164448</v>
      </c>
      <c r="F36" s="444">
        <v>8543</v>
      </c>
      <c r="G36" s="444">
        <v>105258</v>
      </c>
      <c r="H36" s="444">
        <v>4924</v>
      </c>
      <c r="I36" s="444">
        <v>283810</v>
      </c>
      <c r="J36" s="444">
        <v>21576</v>
      </c>
      <c r="K36" s="444">
        <v>14468</v>
      </c>
      <c r="L36" s="444">
        <v>34902</v>
      </c>
      <c r="M36" s="444">
        <v>129</v>
      </c>
      <c r="N36" s="444">
        <v>45328</v>
      </c>
      <c r="O36" s="444">
        <v>0</v>
      </c>
      <c r="P36" s="444">
        <v>30402</v>
      </c>
      <c r="Q36" s="444">
        <v>90327</v>
      </c>
      <c r="R36" s="444">
        <v>433457</v>
      </c>
      <c r="S36" s="454">
        <v>121719</v>
      </c>
    </row>
    <row r="37" spans="2:19" ht="14.4" x14ac:dyDescent="0.3">
      <c r="B37" s="453" t="s">
        <v>69</v>
      </c>
      <c r="C37" s="416" t="str">
        <f>VLOOKUP(B37,Sheet2!$A$3:$B$83,2,FALSE)</f>
        <v>Forsyth</v>
      </c>
      <c r="D37" s="443" t="s">
        <v>6</v>
      </c>
      <c r="E37" s="444">
        <v>578925</v>
      </c>
      <c r="F37" s="444">
        <v>42533</v>
      </c>
      <c r="G37" s="444">
        <v>440294</v>
      </c>
      <c r="H37" s="444">
        <v>14370</v>
      </c>
      <c r="I37" s="444">
        <v>1079975</v>
      </c>
      <c r="J37" s="444">
        <v>75239</v>
      </c>
      <c r="K37" s="444">
        <v>79173</v>
      </c>
      <c r="L37" s="444">
        <v>179712</v>
      </c>
      <c r="M37" s="444">
        <v>764</v>
      </c>
      <c r="N37" s="444">
        <v>131228</v>
      </c>
      <c r="O37" s="444">
        <v>9988</v>
      </c>
      <c r="P37" s="444">
        <v>997329</v>
      </c>
      <c r="Q37" s="444">
        <v>1218482</v>
      </c>
      <c r="R37" s="444">
        <v>2553448</v>
      </c>
      <c r="S37" s="454">
        <v>537786</v>
      </c>
    </row>
    <row r="38" spans="2:19" ht="14.4" x14ac:dyDescent="0.3">
      <c r="B38" s="453" t="s">
        <v>71</v>
      </c>
      <c r="C38" s="416" t="str">
        <f>VLOOKUP(B38,Sheet2!$A$3:$B$83,2,FALSE)</f>
        <v>Franklin</v>
      </c>
      <c r="D38" s="443" t="s">
        <v>6</v>
      </c>
      <c r="E38" s="444">
        <v>38586</v>
      </c>
      <c r="F38" s="444">
        <v>5309</v>
      </c>
      <c r="G38" s="444">
        <v>48978</v>
      </c>
      <c r="H38" s="444">
        <v>1588</v>
      </c>
      <c r="I38" s="444">
        <v>94737</v>
      </c>
      <c r="J38" s="444">
        <v>2260</v>
      </c>
      <c r="K38" s="444">
        <v>2384</v>
      </c>
      <c r="L38" s="444">
        <v>16264</v>
      </c>
      <c r="M38" s="444">
        <v>56</v>
      </c>
      <c r="N38" s="444">
        <v>9278</v>
      </c>
      <c r="O38" s="444">
        <v>0</v>
      </c>
      <c r="P38" s="444">
        <v>2828</v>
      </c>
      <c r="Q38" s="444">
        <v>14546</v>
      </c>
      <c r="R38" s="444">
        <v>147761</v>
      </c>
      <c r="S38" s="454">
        <v>54287</v>
      </c>
    </row>
    <row r="39" spans="2:19" ht="14.4" x14ac:dyDescent="0.3">
      <c r="B39" s="453" t="s">
        <v>73</v>
      </c>
      <c r="C39" s="416" t="str">
        <f>VLOOKUP(B39,Sheet2!$A$3:$B$83,2,FALSE)</f>
        <v>Gaston</v>
      </c>
      <c r="D39" s="443" t="s">
        <v>6</v>
      </c>
      <c r="E39" s="444">
        <v>305201</v>
      </c>
      <c r="F39" s="444">
        <v>40554</v>
      </c>
      <c r="G39" s="444">
        <v>333446</v>
      </c>
      <c r="H39" s="444">
        <v>0</v>
      </c>
      <c r="I39" s="444">
        <v>679201</v>
      </c>
      <c r="J39" s="444">
        <v>25367</v>
      </c>
      <c r="K39" s="444">
        <v>43490</v>
      </c>
      <c r="L39" s="444">
        <v>173042</v>
      </c>
      <c r="M39" s="444">
        <v>3691</v>
      </c>
      <c r="N39" s="444">
        <v>94314</v>
      </c>
      <c r="O39" s="444">
        <v>1838</v>
      </c>
      <c r="P39" s="444">
        <v>105342</v>
      </c>
      <c r="Q39" s="444">
        <v>248675</v>
      </c>
      <c r="R39" s="444">
        <v>1129015</v>
      </c>
      <c r="S39" s="454">
        <v>500362</v>
      </c>
    </row>
    <row r="40" spans="2:19" ht="14.4" x14ac:dyDescent="0.3">
      <c r="B40" s="453" t="s">
        <v>75</v>
      </c>
      <c r="C40" s="416" t="str">
        <f>VLOOKUP(B40,Sheet2!$A$3:$B$83,2,FALSE)</f>
        <v>Washington</v>
      </c>
      <c r="D40" s="443" t="s">
        <v>39</v>
      </c>
      <c r="E40" s="444">
        <v>28243</v>
      </c>
      <c r="F40" s="444">
        <v>3805</v>
      </c>
      <c r="G40" s="444">
        <v>17104</v>
      </c>
      <c r="H40" s="444">
        <v>11</v>
      </c>
      <c r="I40" s="444">
        <v>49554</v>
      </c>
      <c r="J40" s="444">
        <v>5772</v>
      </c>
      <c r="K40" s="444">
        <v>1656</v>
      </c>
      <c r="L40" s="444">
        <v>19290</v>
      </c>
      <c r="M40" s="444">
        <v>15</v>
      </c>
      <c r="N40" s="444">
        <v>7987</v>
      </c>
      <c r="O40" s="444">
        <v>0</v>
      </c>
      <c r="P40" s="444">
        <v>10683</v>
      </c>
      <c r="Q40" s="444">
        <v>20341</v>
      </c>
      <c r="R40" s="444">
        <v>95575</v>
      </c>
      <c r="S40" s="454">
        <v>24094</v>
      </c>
    </row>
    <row r="41" spans="2:19" ht="14.4" x14ac:dyDescent="0.3">
      <c r="B41" s="453" t="s">
        <v>77</v>
      </c>
      <c r="C41" s="416" t="str">
        <f>VLOOKUP(B41,Sheet2!$A$3:$B$83,2,FALSE)</f>
        <v>Granville</v>
      </c>
      <c r="D41" s="443" t="s">
        <v>6</v>
      </c>
      <c r="E41" s="444">
        <v>45993</v>
      </c>
      <c r="F41" s="444">
        <v>4754</v>
      </c>
      <c r="G41" s="444">
        <v>32715</v>
      </c>
      <c r="H41" s="444">
        <v>276</v>
      </c>
      <c r="I41" s="444">
        <v>85664</v>
      </c>
      <c r="J41" s="444">
        <v>3223</v>
      </c>
      <c r="K41" s="444">
        <v>3488</v>
      </c>
      <c r="L41" s="444">
        <v>25546</v>
      </c>
      <c r="M41" s="444">
        <v>25</v>
      </c>
      <c r="N41" s="444">
        <v>11091</v>
      </c>
      <c r="O41" s="444">
        <v>0</v>
      </c>
      <c r="P41" s="444">
        <v>6901</v>
      </c>
      <c r="Q41" s="444">
        <v>21505</v>
      </c>
      <c r="R41" s="444">
        <v>136976</v>
      </c>
      <c r="S41" s="454">
        <v>34532</v>
      </c>
    </row>
    <row r="42" spans="2:19" ht="14.4" x14ac:dyDescent="0.3">
      <c r="B42" s="453" t="s">
        <v>79</v>
      </c>
      <c r="C42" s="416" t="str">
        <f>VLOOKUP(B42,Sheet2!$A$3:$B$83,2,FALSE)</f>
        <v>Guilford (Greensboro)</v>
      </c>
      <c r="D42" s="443" t="s">
        <v>6</v>
      </c>
      <c r="E42" s="444">
        <v>334798</v>
      </c>
      <c r="F42" s="444">
        <v>65045</v>
      </c>
      <c r="G42" s="444">
        <v>618491</v>
      </c>
      <c r="H42" s="444">
        <v>0</v>
      </c>
      <c r="I42" s="444">
        <v>1018655</v>
      </c>
      <c r="J42" s="444">
        <v>42774</v>
      </c>
      <c r="K42" s="444">
        <v>143426</v>
      </c>
      <c r="L42" s="444">
        <v>275516</v>
      </c>
      <c r="M42" s="444">
        <v>1432</v>
      </c>
      <c r="N42" s="444">
        <v>251753</v>
      </c>
      <c r="O42" s="444">
        <v>0</v>
      </c>
      <c r="P42" s="444">
        <v>292445</v>
      </c>
      <c r="Q42" s="444">
        <v>689056</v>
      </c>
      <c r="R42" s="444">
        <v>2027765</v>
      </c>
      <c r="S42" s="454">
        <v>683536</v>
      </c>
    </row>
    <row r="43" spans="2:19" ht="14.4" x14ac:dyDescent="0.3">
      <c r="B43" s="453" t="s">
        <v>81</v>
      </c>
      <c r="C43" s="416" t="str">
        <f>VLOOKUP(B43,Sheet2!$A$3:$B$83,2,FALSE)</f>
        <v>Halifax</v>
      </c>
      <c r="D43" s="443" t="s">
        <v>6</v>
      </c>
      <c r="E43" s="444">
        <v>83545</v>
      </c>
      <c r="F43" s="444">
        <v>608</v>
      </c>
      <c r="G43" s="444">
        <v>15998</v>
      </c>
      <c r="H43" s="444">
        <v>100</v>
      </c>
      <c r="I43" s="444">
        <v>100251</v>
      </c>
      <c r="J43" s="444">
        <v>684</v>
      </c>
      <c r="K43" s="444">
        <v>381</v>
      </c>
      <c r="L43" s="444">
        <v>114</v>
      </c>
      <c r="M43" s="444">
        <v>8</v>
      </c>
      <c r="N43" s="444">
        <v>1029</v>
      </c>
      <c r="O43" s="444">
        <v>0</v>
      </c>
      <c r="P43" s="444">
        <v>3567</v>
      </c>
      <c r="Q43" s="444">
        <v>4985</v>
      </c>
      <c r="R43" s="444">
        <v>106034</v>
      </c>
      <c r="S43" s="454">
        <v>8393</v>
      </c>
    </row>
    <row r="44" spans="2:19" ht="14.4" x14ac:dyDescent="0.3">
      <c r="B44" s="453" t="s">
        <v>83</v>
      </c>
      <c r="C44" s="416" t="str">
        <f>VLOOKUP(B44,Sheet2!$A$3:$B$83,2,FALSE)</f>
        <v>Harnett</v>
      </c>
      <c r="D44" s="443" t="s">
        <v>6</v>
      </c>
      <c r="E44" s="444">
        <v>82554</v>
      </c>
      <c r="F44" s="444">
        <v>6797</v>
      </c>
      <c r="G44" s="444">
        <v>114924</v>
      </c>
      <c r="H44" s="444">
        <v>807</v>
      </c>
      <c r="I44" s="444">
        <v>206051</v>
      </c>
      <c r="J44" s="444">
        <v>6772</v>
      </c>
      <c r="K44" s="444">
        <v>8035</v>
      </c>
      <c r="L44" s="444">
        <v>29125</v>
      </c>
      <c r="M44" s="444">
        <v>52</v>
      </c>
      <c r="N44" s="444">
        <v>15999</v>
      </c>
      <c r="O44" s="444">
        <v>0</v>
      </c>
      <c r="P44" s="444">
        <v>49212</v>
      </c>
      <c r="Q44" s="444">
        <v>73298</v>
      </c>
      <c r="R44" s="444">
        <v>315945</v>
      </c>
      <c r="S44" s="454">
        <v>141507</v>
      </c>
    </row>
    <row r="45" spans="2:19" ht="14.4" x14ac:dyDescent="0.3">
      <c r="B45" s="453" t="s">
        <v>85</v>
      </c>
      <c r="C45" s="416" t="str">
        <f>VLOOKUP(B45,Sheet2!$A$3:$B$83,2,FALSE)</f>
        <v>Nashville</v>
      </c>
      <c r="D45" s="443" t="s">
        <v>39</v>
      </c>
      <c r="E45" s="444">
        <v>13010</v>
      </c>
      <c r="F45" s="444">
        <v>1014</v>
      </c>
      <c r="G45" s="444">
        <v>13749</v>
      </c>
      <c r="H45" s="444">
        <v>185</v>
      </c>
      <c r="I45" s="444">
        <v>27958</v>
      </c>
      <c r="J45" s="444">
        <v>566</v>
      </c>
      <c r="K45" s="444">
        <v>60</v>
      </c>
      <c r="L45" s="444">
        <v>6214</v>
      </c>
      <c r="M45" s="444">
        <v>1</v>
      </c>
      <c r="N45" s="444">
        <v>35</v>
      </c>
      <c r="O45" s="444">
        <v>0</v>
      </c>
      <c r="P45" s="444">
        <v>147</v>
      </c>
      <c r="Q45" s="444">
        <v>243</v>
      </c>
      <c r="R45" s="444">
        <v>35034</v>
      </c>
      <c r="S45" s="454">
        <v>16823</v>
      </c>
    </row>
    <row r="46" spans="2:19" ht="14.4" x14ac:dyDescent="0.3">
      <c r="B46" s="453" t="s">
        <v>87</v>
      </c>
      <c r="C46" s="416" t="str">
        <f>VLOOKUP(B46,Sheet2!$A$3:$B$83,2,FALSE)</f>
        <v>Haywood</v>
      </c>
      <c r="D46" s="443" t="s">
        <v>6</v>
      </c>
      <c r="E46" s="444">
        <v>129157</v>
      </c>
      <c r="F46" s="444">
        <v>5593</v>
      </c>
      <c r="G46" s="444">
        <v>62951</v>
      </c>
      <c r="H46" s="444">
        <v>3575</v>
      </c>
      <c r="I46" s="444">
        <v>202158</v>
      </c>
      <c r="J46" s="444">
        <v>18403</v>
      </c>
      <c r="K46" s="444">
        <v>14696</v>
      </c>
      <c r="L46" s="444">
        <v>60162</v>
      </c>
      <c r="M46" s="444">
        <v>0</v>
      </c>
      <c r="N46" s="444">
        <v>27210</v>
      </c>
      <c r="O46" s="444">
        <v>756</v>
      </c>
      <c r="P46" s="444">
        <v>14718</v>
      </c>
      <c r="Q46" s="444">
        <v>57380</v>
      </c>
      <c r="R46" s="444">
        <v>338318</v>
      </c>
      <c r="S46" s="454">
        <v>76034</v>
      </c>
    </row>
    <row r="47" spans="2:19" ht="14.4" x14ac:dyDescent="0.3">
      <c r="B47" s="453" t="s">
        <v>89</v>
      </c>
      <c r="C47" s="416" t="str">
        <f>VLOOKUP(B47,Sheet2!$A$3:$B$83,2,FALSE)</f>
        <v>Henderson</v>
      </c>
      <c r="D47" s="443" t="s">
        <v>6</v>
      </c>
      <c r="E47" s="444">
        <v>335228</v>
      </c>
      <c r="F47" s="444">
        <v>20540</v>
      </c>
      <c r="G47" s="444">
        <v>198707</v>
      </c>
      <c r="H47" s="444">
        <v>2686</v>
      </c>
      <c r="I47" s="444">
        <v>558980</v>
      </c>
      <c r="J47" s="444">
        <v>49587</v>
      </c>
      <c r="K47" s="444">
        <v>41466</v>
      </c>
      <c r="L47" s="444">
        <v>185010</v>
      </c>
      <c r="M47" s="444">
        <v>1102</v>
      </c>
      <c r="N47" s="444">
        <v>70554</v>
      </c>
      <c r="O47" s="444">
        <v>3782</v>
      </c>
      <c r="P47" s="444">
        <v>120723</v>
      </c>
      <c r="Q47" s="444">
        <v>237627</v>
      </c>
      <c r="R47" s="444">
        <v>1031647</v>
      </c>
      <c r="S47" s="454">
        <v>287610</v>
      </c>
    </row>
    <row r="48" spans="2:19" ht="14.4" x14ac:dyDescent="0.3">
      <c r="B48" s="453" t="s">
        <v>91</v>
      </c>
      <c r="C48" s="416" t="str">
        <f>VLOOKUP(B48,Sheet2!$A$3:$B$83,2,FALSE)</f>
        <v>Hickory</v>
      </c>
      <c r="D48" s="443" t="s">
        <v>39</v>
      </c>
      <c r="E48" s="444">
        <v>103459</v>
      </c>
      <c r="F48" s="444">
        <v>9511</v>
      </c>
      <c r="G48" s="444">
        <v>95599</v>
      </c>
      <c r="H48" s="444">
        <v>2393</v>
      </c>
      <c r="I48" s="444">
        <v>210962</v>
      </c>
      <c r="J48" s="444">
        <v>20203</v>
      </c>
      <c r="K48" s="444">
        <v>8255</v>
      </c>
      <c r="L48" s="444">
        <v>81764</v>
      </c>
      <c r="M48" s="444">
        <v>66</v>
      </c>
      <c r="N48" s="444">
        <v>14331</v>
      </c>
      <c r="O48" s="444">
        <v>0</v>
      </c>
      <c r="P48" s="444">
        <v>44109</v>
      </c>
      <c r="Q48" s="444">
        <v>66761</v>
      </c>
      <c r="R48" s="444">
        <v>379690</v>
      </c>
      <c r="S48" s="454">
        <v>140576</v>
      </c>
    </row>
    <row r="49" spans="2:19" ht="14.4" x14ac:dyDescent="0.3">
      <c r="B49" s="453" t="s">
        <v>93</v>
      </c>
      <c r="C49" s="416" t="str">
        <f>VLOOKUP(B49,Sheet2!$A$3:$B$83,2,FALSE)</f>
        <v>High Point</v>
      </c>
      <c r="D49" s="443" t="s">
        <v>39</v>
      </c>
      <c r="E49" s="444">
        <v>164662</v>
      </c>
      <c r="F49" s="444">
        <v>16698</v>
      </c>
      <c r="G49" s="444">
        <v>138771</v>
      </c>
      <c r="H49" s="444">
        <v>1118</v>
      </c>
      <c r="I49" s="444">
        <v>321250</v>
      </c>
      <c r="J49" s="444">
        <v>22522</v>
      </c>
      <c r="K49" s="444">
        <v>18381</v>
      </c>
      <c r="L49" s="444">
        <v>127188</v>
      </c>
      <c r="M49" s="444">
        <v>119</v>
      </c>
      <c r="N49" s="444">
        <v>37672</v>
      </c>
      <c r="O49" s="444">
        <v>0</v>
      </c>
      <c r="P49" s="444">
        <v>97435</v>
      </c>
      <c r="Q49" s="444">
        <v>153607</v>
      </c>
      <c r="R49" s="444">
        <v>688132</v>
      </c>
      <c r="S49" s="454">
        <v>138701</v>
      </c>
    </row>
    <row r="50" spans="2:19" ht="14.4" x14ac:dyDescent="0.3">
      <c r="B50" s="453" t="s">
        <v>95</v>
      </c>
      <c r="C50" s="416" t="str">
        <f>VLOOKUP(B50,Sheet2!$A$3:$B$83,2,FALSE)</f>
        <v>Clayton</v>
      </c>
      <c r="D50" s="443" t="s">
        <v>39</v>
      </c>
      <c r="E50" s="444">
        <v>28447</v>
      </c>
      <c r="F50" s="444">
        <v>3097</v>
      </c>
      <c r="G50" s="444">
        <v>53079</v>
      </c>
      <c r="H50" s="444">
        <v>24</v>
      </c>
      <c r="I50" s="444">
        <v>84647</v>
      </c>
      <c r="J50" s="444">
        <v>3316</v>
      </c>
      <c r="K50" s="444">
        <v>2267</v>
      </c>
      <c r="L50" s="444">
        <v>-1</v>
      </c>
      <c r="M50" s="444">
        <v>9</v>
      </c>
      <c r="N50" s="444">
        <v>2294</v>
      </c>
      <c r="O50" s="444">
        <v>-1</v>
      </c>
      <c r="P50" s="444">
        <v>33790</v>
      </c>
      <c r="Q50" s="444">
        <v>38359</v>
      </c>
      <c r="R50" s="444">
        <v>126639</v>
      </c>
      <c r="S50" s="454">
        <v>53079</v>
      </c>
    </row>
    <row r="51" spans="2:19" ht="14.4" x14ac:dyDescent="0.3">
      <c r="B51" s="453" t="s">
        <v>97</v>
      </c>
      <c r="C51" s="416" t="str">
        <f>VLOOKUP(B51,Sheet2!$A$3:$B$83,2,FALSE)</f>
        <v>Iredell</v>
      </c>
      <c r="D51" s="443" t="s">
        <v>6</v>
      </c>
      <c r="E51" s="444">
        <v>153845</v>
      </c>
      <c r="F51" s="444">
        <v>11929</v>
      </c>
      <c r="G51" s="444">
        <v>114093</v>
      </c>
      <c r="H51" s="444">
        <v>0</v>
      </c>
      <c r="I51" s="444">
        <v>281109</v>
      </c>
      <c r="J51" s="444">
        <v>14648</v>
      </c>
      <c r="K51" s="444">
        <v>12375</v>
      </c>
      <c r="L51" s="444">
        <v>1655</v>
      </c>
      <c r="M51" s="444">
        <v>0</v>
      </c>
      <c r="N51" s="444">
        <v>38742</v>
      </c>
      <c r="O51" s="444">
        <v>2390</v>
      </c>
      <c r="P51" s="444">
        <v>12306</v>
      </c>
      <c r="Q51" s="444">
        <v>65813</v>
      </c>
      <c r="R51" s="444">
        <v>363246</v>
      </c>
      <c r="S51" s="454">
        <v>137113</v>
      </c>
    </row>
    <row r="52" spans="2:19" ht="14.4" x14ac:dyDescent="0.3">
      <c r="B52" s="453" t="s">
        <v>99</v>
      </c>
      <c r="C52" s="416" t="str">
        <f>VLOOKUP(B52,Sheet2!$A$3:$B$83,2,FALSE)</f>
        <v>Kings Mountain</v>
      </c>
      <c r="D52" s="443" t="s">
        <v>39</v>
      </c>
      <c r="E52" s="444">
        <v>23377</v>
      </c>
      <c r="F52" s="444">
        <v>2769</v>
      </c>
      <c r="G52" s="444">
        <v>25257</v>
      </c>
      <c r="H52" s="444">
        <v>347</v>
      </c>
      <c r="I52" s="444">
        <v>54226</v>
      </c>
      <c r="J52" s="444">
        <v>1418</v>
      </c>
      <c r="K52" s="444">
        <v>862</v>
      </c>
      <c r="L52" s="444">
        <v>10843</v>
      </c>
      <c r="M52" s="444">
        <v>5</v>
      </c>
      <c r="N52" s="444">
        <v>4123</v>
      </c>
      <c r="O52" s="444">
        <v>279</v>
      </c>
      <c r="P52" s="444">
        <v>16614</v>
      </c>
      <c r="Q52" s="444">
        <v>21883</v>
      </c>
      <c r="R52" s="444">
        <v>88409</v>
      </c>
      <c r="S52" s="454">
        <v>29150</v>
      </c>
    </row>
    <row r="53" spans="2:19" ht="14.4" x14ac:dyDescent="0.3">
      <c r="B53" s="453" t="s">
        <v>101</v>
      </c>
      <c r="C53" s="416" t="str">
        <f>VLOOKUP(B53,Sheet2!$A$3:$B$83,2,FALSE)</f>
        <v>Lee</v>
      </c>
      <c r="D53" s="443" t="s">
        <v>6</v>
      </c>
      <c r="E53" s="444">
        <v>41874</v>
      </c>
      <c r="F53" s="444">
        <v>2412</v>
      </c>
      <c r="G53" s="444">
        <v>26003</v>
      </c>
      <c r="H53" s="444">
        <v>302</v>
      </c>
      <c r="I53" s="444">
        <v>70827</v>
      </c>
      <c r="J53" s="444">
        <v>5352</v>
      </c>
      <c r="K53" s="444">
        <v>2524</v>
      </c>
      <c r="L53" s="444">
        <v>20088</v>
      </c>
      <c r="M53" s="444">
        <v>19</v>
      </c>
      <c r="N53" s="444">
        <v>13372</v>
      </c>
      <c r="O53" s="444">
        <v>0</v>
      </c>
      <c r="P53" s="444">
        <v>451</v>
      </c>
      <c r="Q53" s="444">
        <v>16366</v>
      </c>
      <c r="R53" s="444">
        <v>112683</v>
      </c>
      <c r="S53" s="454">
        <v>29473</v>
      </c>
    </row>
    <row r="54" spans="2:19" ht="14.4" x14ac:dyDescent="0.3">
      <c r="B54" s="453" t="s">
        <v>103</v>
      </c>
      <c r="C54" s="416" t="str">
        <f>VLOOKUP(B54,Sheet2!$A$3:$B$83,2,FALSE)</f>
        <v>Lincoln</v>
      </c>
      <c r="D54" s="443" t="s">
        <v>6</v>
      </c>
      <c r="E54" s="444">
        <v>73935</v>
      </c>
      <c r="F54" s="444">
        <v>5604</v>
      </c>
      <c r="G54" s="444">
        <v>78054</v>
      </c>
      <c r="H54" s="444">
        <v>0</v>
      </c>
      <c r="I54" s="444">
        <v>157593</v>
      </c>
      <c r="J54" s="444">
        <v>9486</v>
      </c>
      <c r="K54" s="444">
        <v>12743</v>
      </c>
      <c r="L54" s="444">
        <v>21014</v>
      </c>
      <c r="M54" s="444">
        <v>126</v>
      </c>
      <c r="N54" s="444">
        <v>19414</v>
      </c>
      <c r="O54" s="444">
        <v>1985</v>
      </c>
      <c r="P54" s="444">
        <v>24915</v>
      </c>
      <c r="Q54" s="444">
        <v>59183</v>
      </c>
      <c r="R54" s="444">
        <v>247276</v>
      </c>
      <c r="S54" s="454">
        <v>39518</v>
      </c>
    </row>
    <row r="55" spans="2:19" ht="14.4" x14ac:dyDescent="0.3">
      <c r="B55" s="453" t="s">
        <v>105</v>
      </c>
      <c r="C55" s="416" t="str">
        <f>VLOOKUP(B55,Sheet2!$A$3:$B$83,2,FALSE)</f>
        <v>Madison</v>
      </c>
      <c r="D55" s="443" t="s">
        <v>6</v>
      </c>
      <c r="E55" s="444">
        <v>36140</v>
      </c>
      <c r="F55" s="444">
        <v>3033</v>
      </c>
      <c r="G55" s="444">
        <v>31310</v>
      </c>
      <c r="H55" s="444">
        <v>865</v>
      </c>
      <c r="I55" s="444">
        <v>71348</v>
      </c>
      <c r="J55" s="444">
        <v>6388</v>
      </c>
      <c r="K55" s="444">
        <v>4136</v>
      </c>
      <c r="L55" s="444">
        <v>22514</v>
      </c>
      <c r="M55" s="444">
        <v>34</v>
      </c>
      <c r="N55" s="444">
        <v>11666</v>
      </c>
      <c r="O55" s="444">
        <v>22</v>
      </c>
      <c r="P55" s="444">
        <v>3669</v>
      </c>
      <c r="Q55" s="444">
        <v>19527</v>
      </c>
      <c r="R55" s="444">
        <v>119777</v>
      </c>
      <c r="S55" s="454">
        <v>40916</v>
      </c>
    </row>
    <row r="56" spans="2:19" ht="14.4" x14ac:dyDescent="0.3">
      <c r="B56" s="453" t="s">
        <v>107</v>
      </c>
      <c r="C56" s="416" t="str">
        <f>VLOOKUP(B56,Sheet2!$A$3:$B$83,2,FALSE)</f>
        <v>McDowell</v>
      </c>
      <c r="D56" s="443" t="s">
        <v>6</v>
      </c>
      <c r="E56" s="444">
        <v>58714</v>
      </c>
      <c r="F56" s="444">
        <v>4073</v>
      </c>
      <c r="G56" s="444">
        <v>28320</v>
      </c>
      <c r="H56" s="444">
        <v>2354</v>
      </c>
      <c r="I56" s="444">
        <v>93611</v>
      </c>
      <c r="J56" s="444">
        <v>9293</v>
      </c>
      <c r="K56" s="444">
        <v>4265</v>
      </c>
      <c r="L56" s="444">
        <v>35394</v>
      </c>
      <c r="M56" s="444">
        <v>32</v>
      </c>
      <c r="N56" s="444">
        <v>15172</v>
      </c>
      <c r="O56" s="444">
        <v>351</v>
      </c>
      <c r="P56" s="444">
        <v>1589</v>
      </c>
      <c r="Q56" s="444">
        <v>21409</v>
      </c>
      <c r="R56" s="444">
        <v>159713</v>
      </c>
      <c r="S56" s="454">
        <v>32393</v>
      </c>
    </row>
    <row r="57" spans="2:19" ht="14.4" x14ac:dyDescent="0.3">
      <c r="B57" s="453" t="s">
        <v>109</v>
      </c>
      <c r="C57" s="416" t="str">
        <f>VLOOKUP(B57,Sheet2!$A$3:$B$83,2,FALSE)</f>
        <v>Mooresville</v>
      </c>
      <c r="D57" s="443" t="s">
        <v>39</v>
      </c>
      <c r="E57" s="444">
        <v>107883</v>
      </c>
      <c r="F57" s="444">
        <v>13403</v>
      </c>
      <c r="G57" s="444">
        <v>208342</v>
      </c>
      <c r="H57" s="444">
        <v>135</v>
      </c>
      <c r="I57" s="444">
        <v>329767</v>
      </c>
      <c r="J57" s="444">
        <v>20900</v>
      </c>
      <c r="K57" s="444">
        <v>28836</v>
      </c>
      <c r="L57" s="444">
        <v>74532</v>
      </c>
      <c r="M57" s="444">
        <v>1731</v>
      </c>
      <c r="N57" s="444">
        <v>42220</v>
      </c>
      <c r="O57" s="444">
        <v>1190</v>
      </c>
      <c r="P57" s="444">
        <v>21112</v>
      </c>
      <c r="Q57" s="444">
        <v>95089</v>
      </c>
      <c r="R57" s="444">
        <v>520412</v>
      </c>
      <c r="S57" s="454">
        <v>258132</v>
      </c>
    </row>
    <row r="58" spans="2:19" ht="14.4" x14ac:dyDescent="0.3">
      <c r="B58" s="453" t="s">
        <v>111</v>
      </c>
      <c r="C58" s="416" t="str">
        <f>VLOOKUP(B58,Sheet2!$A$3:$B$83,2,FALSE)</f>
        <v>Nantahala</v>
      </c>
      <c r="D58" s="443" t="s">
        <v>9</v>
      </c>
      <c r="E58" s="444">
        <v>101267</v>
      </c>
      <c r="F58" s="444">
        <v>5062</v>
      </c>
      <c r="G58" s="444">
        <v>52377</v>
      </c>
      <c r="H58" s="444">
        <v>2749</v>
      </c>
      <c r="I58" s="444">
        <v>161455</v>
      </c>
      <c r="J58" s="444">
        <v>7980</v>
      </c>
      <c r="K58" s="444">
        <v>1211</v>
      </c>
      <c r="L58" s="444">
        <v>44748</v>
      </c>
      <c r="M58" s="444">
        <v>99</v>
      </c>
      <c r="N58" s="444">
        <v>1068</v>
      </c>
      <c r="O58" s="444">
        <v>0</v>
      </c>
      <c r="P58" s="444">
        <v>43637</v>
      </c>
      <c r="Q58" s="444">
        <v>46015</v>
      </c>
      <c r="R58" s="444">
        <v>260214</v>
      </c>
      <c r="S58" s="454">
        <v>56973</v>
      </c>
    </row>
    <row r="59" spans="2:19" ht="14.4" x14ac:dyDescent="0.3">
      <c r="B59" s="453" t="s">
        <v>113</v>
      </c>
      <c r="C59" s="416" t="str">
        <f>VLOOKUP(B59,Sheet2!$A$3:$B$83,2,FALSE)</f>
        <v>Neuse</v>
      </c>
      <c r="D59" s="443" t="s">
        <v>9</v>
      </c>
      <c r="E59" s="444">
        <v>81867</v>
      </c>
      <c r="F59" s="444">
        <v>7904</v>
      </c>
      <c r="G59" s="444">
        <v>38679</v>
      </c>
      <c r="H59" s="444">
        <v>2082</v>
      </c>
      <c r="I59" s="444">
        <v>133175</v>
      </c>
      <c r="J59" s="444">
        <v>4811</v>
      </c>
      <c r="K59" s="444">
        <v>1414</v>
      </c>
      <c r="L59" s="444">
        <v>30007</v>
      </c>
      <c r="M59" s="444">
        <v>22</v>
      </c>
      <c r="N59" s="444">
        <v>3639</v>
      </c>
      <c r="O59" s="444">
        <v>581</v>
      </c>
      <c r="P59" s="444">
        <v>4206</v>
      </c>
      <c r="Q59" s="444">
        <v>9862</v>
      </c>
      <c r="R59" s="444">
        <v>180658</v>
      </c>
      <c r="S59" s="454">
        <v>49751</v>
      </c>
    </row>
    <row r="60" spans="2:19" ht="14.4" x14ac:dyDescent="0.3">
      <c r="B60" s="453" t="s">
        <v>115</v>
      </c>
      <c r="C60" s="416" t="str">
        <f>VLOOKUP(B60,Sheet2!$A$3:$B$83,2,FALSE)</f>
        <v>New Hanover</v>
      </c>
      <c r="D60" s="443" t="s">
        <v>6</v>
      </c>
      <c r="E60" s="444">
        <v>446294</v>
      </c>
      <c r="F60" s="444">
        <v>33726</v>
      </c>
      <c r="G60" s="444">
        <v>371209</v>
      </c>
      <c r="H60" s="444">
        <v>9138</v>
      </c>
      <c r="I60" s="444">
        <v>860907</v>
      </c>
      <c r="J60" s="444">
        <v>63521</v>
      </c>
      <c r="K60" s="444">
        <v>83338</v>
      </c>
      <c r="L60" s="444">
        <v>184528</v>
      </c>
      <c r="M60" s="444">
        <v>809</v>
      </c>
      <c r="N60" s="444">
        <v>104001</v>
      </c>
      <c r="O60" s="444">
        <v>3154</v>
      </c>
      <c r="P60" s="444">
        <v>429057</v>
      </c>
      <c r="Q60" s="444">
        <v>620359</v>
      </c>
      <c r="R60" s="444">
        <v>1729444</v>
      </c>
      <c r="S60" s="454">
        <v>404935</v>
      </c>
    </row>
    <row r="61" spans="2:19" ht="14.4" x14ac:dyDescent="0.3">
      <c r="B61" s="453" t="s">
        <v>117</v>
      </c>
      <c r="C61" s="416" t="str">
        <f>VLOOKUP(B61,Sheet2!$A$3:$B$83,2,FALSE)</f>
        <v>Northwestern</v>
      </c>
      <c r="D61" s="443" t="s">
        <v>9</v>
      </c>
      <c r="E61" s="444">
        <v>166679</v>
      </c>
      <c r="F61" s="444">
        <v>13489</v>
      </c>
      <c r="G61" s="444">
        <v>136424</v>
      </c>
      <c r="H61" s="444">
        <v>8</v>
      </c>
      <c r="I61" s="444">
        <v>317022</v>
      </c>
      <c r="J61" s="444">
        <v>10167</v>
      </c>
      <c r="K61" s="444">
        <v>762</v>
      </c>
      <c r="L61" s="444">
        <v>34372</v>
      </c>
      <c r="M61" s="444">
        <v>82</v>
      </c>
      <c r="N61" s="444">
        <v>2044</v>
      </c>
      <c r="O61" s="444">
        <v>0</v>
      </c>
      <c r="P61" s="444">
        <v>6463</v>
      </c>
      <c r="Q61" s="444">
        <v>9351</v>
      </c>
      <c r="R61" s="444">
        <v>370928</v>
      </c>
      <c r="S61" s="454">
        <v>136424</v>
      </c>
    </row>
    <row r="62" spans="2:19" ht="14.4" x14ac:dyDescent="0.3">
      <c r="B62" s="453" t="s">
        <v>119</v>
      </c>
      <c r="C62" s="416" t="str">
        <f>VLOOKUP(B62,Sheet2!$A$3:$B$83,2,FALSE)</f>
        <v>Onslow</v>
      </c>
      <c r="D62" s="443" t="s">
        <v>6</v>
      </c>
      <c r="E62" s="444">
        <v>135017</v>
      </c>
      <c r="F62" s="444">
        <v>18593</v>
      </c>
      <c r="G62" s="444">
        <v>205622</v>
      </c>
      <c r="H62" s="444">
        <v>1010</v>
      </c>
      <c r="I62" s="444">
        <v>361427</v>
      </c>
      <c r="J62" s="444">
        <v>25323</v>
      </c>
      <c r="K62" s="444">
        <v>21327</v>
      </c>
      <c r="L62" s="444">
        <v>87835</v>
      </c>
      <c r="M62" s="444">
        <v>356</v>
      </c>
      <c r="N62" s="444">
        <v>38647</v>
      </c>
      <c r="O62" s="444">
        <v>1803</v>
      </c>
      <c r="P62" s="444">
        <v>111465</v>
      </c>
      <c r="Q62" s="444">
        <v>173598</v>
      </c>
      <c r="R62" s="444">
        <v>648233</v>
      </c>
      <c r="S62" s="454">
        <v>227003</v>
      </c>
    </row>
    <row r="63" spans="2:19" ht="14.4" x14ac:dyDescent="0.3">
      <c r="B63" s="453" t="s">
        <v>121</v>
      </c>
      <c r="C63" s="416" t="str">
        <f>VLOOKUP(B63,Sheet2!$A$3:$B$83,2,FALSE)</f>
        <v>Orange</v>
      </c>
      <c r="D63" s="443" t="s">
        <v>6</v>
      </c>
      <c r="E63" s="444">
        <v>111539</v>
      </c>
      <c r="F63" s="444">
        <v>16186</v>
      </c>
      <c r="G63" s="444">
        <v>210020</v>
      </c>
      <c r="H63" s="444">
        <v>3104</v>
      </c>
      <c r="I63" s="444">
        <v>340849</v>
      </c>
      <c r="J63" s="444">
        <v>21938</v>
      </c>
      <c r="K63" s="444">
        <v>9442</v>
      </c>
      <c r="L63" s="444">
        <v>59675</v>
      </c>
      <c r="M63" s="444">
        <v>706</v>
      </c>
      <c r="N63" s="444">
        <v>12190</v>
      </c>
      <c r="O63" s="444">
        <v>0</v>
      </c>
      <c r="P63" s="444">
        <v>15487</v>
      </c>
      <c r="Q63" s="444">
        <v>37825</v>
      </c>
      <c r="R63" s="444">
        <v>463348</v>
      </c>
      <c r="S63" s="454">
        <v>226206</v>
      </c>
    </row>
    <row r="64" spans="2:19" ht="14.4" x14ac:dyDescent="0.3">
      <c r="B64" s="453" t="s">
        <v>124</v>
      </c>
      <c r="C64" s="416" t="str">
        <f>VLOOKUP(B64,Sheet2!$A$3:$B$83,2,FALSE)</f>
        <v>Pender</v>
      </c>
      <c r="D64" s="443" t="s">
        <v>6</v>
      </c>
      <c r="E64" s="444">
        <v>77641</v>
      </c>
      <c r="F64" s="444">
        <v>8562</v>
      </c>
      <c r="G64" s="444">
        <v>81936</v>
      </c>
      <c r="H64" s="444">
        <v>1065</v>
      </c>
      <c r="I64" s="444">
        <v>169275</v>
      </c>
      <c r="J64" s="444">
        <v>2352</v>
      </c>
      <c r="K64" s="444">
        <v>9533</v>
      </c>
      <c r="L64" s="444">
        <v>20547</v>
      </c>
      <c r="M64" s="444">
        <v>2669</v>
      </c>
      <c r="N64" s="444">
        <v>48581</v>
      </c>
      <c r="O64" s="444">
        <v>449</v>
      </c>
      <c r="P64" s="444">
        <v>27596</v>
      </c>
      <c r="Q64" s="444">
        <v>88828</v>
      </c>
      <c r="R64" s="444">
        <v>281174</v>
      </c>
      <c r="S64" s="454">
        <v>90498</v>
      </c>
    </row>
    <row r="65" spans="2:19" ht="14.4" x14ac:dyDescent="0.3">
      <c r="B65" s="453" t="s">
        <v>126</v>
      </c>
      <c r="C65" s="416" t="str">
        <f>VLOOKUP(B65,Sheet2!$A$3:$B$83,2,FALSE)</f>
        <v>Vance (Perry)</v>
      </c>
      <c r="D65" s="443" t="s">
        <v>6</v>
      </c>
      <c r="E65" s="444">
        <v>26046</v>
      </c>
      <c r="F65" s="444">
        <v>3292</v>
      </c>
      <c r="G65" s="444">
        <v>28138</v>
      </c>
      <c r="H65" s="444">
        <v>450</v>
      </c>
      <c r="I65" s="444">
        <v>57926</v>
      </c>
      <c r="J65" s="444">
        <v>2753</v>
      </c>
      <c r="K65" s="444">
        <v>7222</v>
      </c>
      <c r="L65" s="444">
        <v>3143</v>
      </c>
      <c r="M65" s="444">
        <v>447</v>
      </c>
      <c r="N65" s="444">
        <v>20670</v>
      </c>
      <c r="O65" s="444">
        <v>0</v>
      </c>
      <c r="P65" s="444">
        <v>16785</v>
      </c>
      <c r="Q65" s="444">
        <v>45124</v>
      </c>
      <c r="R65" s="444">
        <v>108946</v>
      </c>
      <c r="S65" s="454">
        <v>31500</v>
      </c>
    </row>
    <row r="66" spans="2:19" ht="14.4" x14ac:dyDescent="0.3">
      <c r="B66" s="453" t="s">
        <v>129</v>
      </c>
      <c r="C66" s="416" t="str">
        <f>VLOOKUP(B66,Sheet2!$A$3:$B$83,2,FALSE)</f>
        <v>Person</v>
      </c>
      <c r="D66" s="443" t="s">
        <v>6</v>
      </c>
      <c r="E66" s="444">
        <v>44032</v>
      </c>
      <c r="F66" s="444">
        <v>3487</v>
      </c>
      <c r="G66" s="444">
        <v>82457</v>
      </c>
      <c r="H66" s="444">
        <v>3070</v>
      </c>
      <c r="I66" s="444">
        <v>134541</v>
      </c>
      <c r="J66" s="444">
        <v>4123</v>
      </c>
      <c r="K66" s="444">
        <v>2407</v>
      </c>
      <c r="L66" s="444">
        <v>8851</v>
      </c>
      <c r="M66" s="444">
        <v>32</v>
      </c>
      <c r="N66" s="444">
        <v>8798</v>
      </c>
      <c r="O66" s="444">
        <v>0</v>
      </c>
      <c r="P66" s="444">
        <v>2190</v>
      </c>
      <c r="Q66" s="444">
        <v>13427</v>
      </c>
      <c r="R66" s="444">
        <v>171058</v>
      </c>
      <c r="S66" s="454">
        <v>82457</v>
      </c>
    </row>
    <row r="67" spans="2:19" ht="14.4" x14ac:dyDescent="0.3">
      <c r="B67" s="453" t="s">
        <v>131</v>
      </c>
      <c r="C67" s="416" t="str">
        <f>VLOOKUP(B67,Sheet2!$A$3:$B$83,2,FALSE)</f>
        <v>Pettigrew</v>
      </c>
      <c r="D67" s="443" t="s">
        <v>9</v>
      </c>
      <c r="E67" s="444">
        <v>49395</v>
      </c>
      <c r="F67" s="444">
        <v>5824</v>
      </c>
      <c r="G67" s="444">
        <v>33975</v>
      </c>
      <c r="H67" s="444">
        <v>895</v>
      </c>
      <c r="I67" s="444">
        <v>90716</v>
      </c>
      <c r="J67" s="444">
        <v>5600</v>
      </c>
      <c r="K67" s="444">
        <v>2544</v>
      </c>
      <c r="L67" s="444">
        <v>24463</v>
      </c>
      <c r="M67" s="444">
        <v>256</v>
      </c>
      <c r="N67" s="444">
        <v>12799</v>
      </c>
      <c r="O67" s="444">
        <v>0</v>
      </c>
      <c r="P67" s="444">
        <v>2238</v>
      </c>
      <c r="Q67" s="444">
        <v>17837</v>
      </c>
      <c r="R67" s="444">
        <v>139592</v>
      </c>
      <c r="S67" s="454">
        <v>38493</v>
      </c>
    </row>
    <row r="68" spans="2:19" ht="14.4" x14ac:dyDescent="0.3">
      <c r="B68" s="453" t="s">
        <v>133</v>
      </c>
      <c r="C68" s="416" t="str">
        <f>VLOOKUP(B68,Sheet2!$A$3:$B$83,2,FALSE)</f>
        <v>Polk</v>
      </c>
      <c r="D68" s="443" t="s">
        <v>6</v>
      </c>
      <c r="E68" s="444">
        <v>52457</v>
      </c>
      <c r="F68" s="444">
        <v>3667</v>
      </c>
      <c r="G68" s="444">
        <v>23219</v>
      </c>
      <c r="H68" s="444">
        <v>771</v>
      </c>
      <c r="I68" s="444">
        <v>80114</v>
      </c>
      <c r="J68" s="444">
        <v>6315</v>
      </c>
      <c r="K68" s="444">
        <v>5721</v>
      </c>
      <c r="L68" s="444">
        <v>50096</v>
      </c>
      <c r="M68" s="444">
        <v>63</v>
      </c>
      <c r="N68" s="444">
        <v>7424</v>
      </c>
      <c r="O68" s="444">
        <v>0</v>
      </c>
      <c r="P68" s="444">
        <v>11656</v>
      </c>
      <c r="Q68" s="444">
        <v>24864</v>
      </c>
      <c r="R68" s="444">
        <v>161389</v>
      </c>
      <c r="S68" s="454">
        <v>41322</v>
      </c>
    </row>
    <row r="69" spans="2:19" ht="14.4" x14ac:dyDescent="0.3">
      <c r="B69" s="453" t="s">
        <v>135</v>
      </c>
      <c r="C69" s="416" t="str">
        <f>VLOOKUP(B69,Sheet2!$A$3:$B$83,2,FALSE)</f>
        <v>Johnston</v>
      </c>
      <c r="D69" s="443" t="s">
        <v>6</v>
      </c>
      <c r="E69" s="444">
        <v>93346</v>
      </c>
      <c r="F69" s="444">
        <v>14940</v>
      </c>
      <c r="G69" s="444">
        <v>88273</v>
      </c>
      <c r="H69" s="444">
        <v>7</v>
      </c>
      <c r="I69" s="444">
        <v>208863</v>
      </c>
      <c r="J69" s="444">
        <v>10412</v>
      </c>
      <c r="K69" s="444">
        <v>1505</v>
      </c>
      <c r="L69" s="444">
        <v>15448</v>
      </c>
      <c r="M69" s="444">
        <v>36</v>
      </c>
      <c r="N69" s="444">
        <v>3482</v>
      </c>
      <c r="O69" s="444">
        <v>0</v>
      </c>
      <c r="P69" s="444">
        <v>169240</v>
      </c>
      <c r="Q69" s="444">
        <v>174263</v>
      </c>
      <c r="R69" s="444">
        <v>408992</v>
      </c>
      <c r="S69" s="454">
        <v>92017</v>
      </c>
    </row>
    <row r="70" spans="2:19" ht="14.4" x14ac:dyDescent="0.3">
      <c r="B70" s="453" t="s">
        <v>137</v>
      </c>
      <c r="C70" s="416" t="str">
        <f>VLOOKUP(B70,Sheet2!$A$3:$B$83,2,FALSE)</f>
        <v>Randolph</v>
      </c>
      <c r="D70" s="443" t="s">
        <v>6</v>
      </c>
      <c r="E70" s="444">
        <v>168878</v>
      </c>
      <c r="F70" s="444">
        <v>17597</v>
      </c>
      <c r="G70" s="444">
        <v>141864</v>
      </c>
      <c r="H70" s="444">
        <v>1410</v>
      </c>
      <c r="I70" s="444">
        <v>329749</v>
      </c>
      <c r="J70" s="444">
        <v>11370</v>
      </c>
      <c r="K70" s="444">
        <v>8052</v>
      </c>
      <c r="L70" s="444">
        <v>136014</v>
      </c>
      <c r="M70" s="444">
        <v>0</v>
      </c>
      <c r="N70" s="444">
        <v>19993</v>
      </c>
      <c r="O70" s="444">
        <v>2490</v>
      </c>
      <c r="P70" s="444">
        <v>29841</v>
      </c>
      <c r="Q70" s="444">
        <v>60376</v>
      </c>
      <c r="R70" s="444">
        <v>537509</v>
      </c>
      <c r="S70" s="454">
        <v>179992</v>
      </c>
    </row>
    <row r="71" spans="2:19" ht="14.4" x14ac:dyDescent="0.3">
      <c r="B71" s="453" t="s">
        <v>139</v>
      </c>
      <c r="C71" s="416" t="str">
        <f>VLOOKUP(B71,Sheet2!$A$3:$B$83,2,FALSE)</f>
        <v>Roanoke Rapids</v>
      </c>
      <c r="D71" s="443" t="s">
        <v>39</v>
      </c>
      <c r="E71" s="444">
        <v>13009</v>
      </c>
      <c r="F71" s="444">
        <v>846</v>
      </c>
      <c r="G71" s="444">
        <v>6847</v>
      </c>
      <c r="H71" s="444">
        <v>211</v>
      </c>
      <c r="I71" s="444">
        <v>20971</v>
      </c>
      <c r="J71" s="444">
        <v>1191</v>
      </c>
      <c r="K71" s="444">
        <v>187</v>
      </c>
      <c r="L71" s="444">
        <v>2533</v>
      </c>
      <c r="M71" s="444">
        <v>4</v>
      </c>
      <c r="N71" s="444">
        <v>992</v>
      </c>
      <c r="O71" s="444">
        <v>0</v>
      </c>
      <c r="P71" s="444">
        <v>893</v>
      </c>
      <c r="Q71" s="444">
        <v>2076</v>
      </c>
      <c r="R71" s="444">
        <v>26797</v>
      </c>
      <c r="S71" s="454">
        <v>7770</v>
      </c>
    </row>
    <row r="72" spans="2:19" ht="14.4" x14ac:dyDescent="0.3">
      <c r="B72" s="453" t="s">
        <v>141</v>
      </c>
      <c r="C72" s="416" t="str">
        <f>VLOOKUP(B72,Sheet2!$A$3:$B$83,2,FALSE)</f>
        <v>Robeson</v>
      </c>
      <c r="D72" s="443" t="s">
        <v>6</v>
      </c>
      <c r="E72" s="444">
        <v>45123</v>
      </c>
      <c r="F72" s="444">
        <v>4357</v>
      </c>
      <c r="G72" s="444">
        <v>50141</v>
      </c>
      <c r="H72" s="444">
        <v>0</v>
      </c>
      <c r="I72" s="444">
        <v>99621</v>
      </c>
      <c r="J72" s="444">
        <v>1271</v>
      </c>
      <c r="K72" s="444">
        <v>863</v>
      </c>
      <c r="L72" s="444">
        <v>19065</v>
      </c>
      <c r="M72" s="444">
        <v>7</v>
      </c>
      <c r="N72" s="444">
        <v>3033</v>
      </c>
      <c r="O72" s="444">
        <v>0</v>
      </c>
      <c r="P72" s="444">
        <v>1374</v>
      </c>
      <c r="Q72" s="444">
        <v>5277</v>
      </c>
      <c r="R72" s="444">
        <v>125234</v>
      </c>
      <c r="S72" s="454">
        <v>59221</v>
      </c>
    </row>
    <row r="73" spans="2:19" ht="14.4" x14ac:dyDescent="0.3">
      <c r="B73" s="453" t="s">
        <v>143</v>
      </c>
      <c r="C73" s="416" t="str">
        <f>VLOOKUP(B73,Sheet2!$A$3:$B$83,2,FALSE)</f>
        <v>Rockingham</v>
      </c>
      <c r="D73" s="443" t="s">
        <v>6</v>
      </c>
      <c r="E73" s="444">
        <v>139323</v>
      </c>
      <c r="F73" s="444">
        <v>10825</v>
      </c>
      <c r="G73" s="444">
        <v>66986</v>
      </c>
      <c r="H73" s="444">
        <v>3196</v>
      </c>
      <c r="I73" s="444">
        <v>221714</v>
      </c>
      <c r="J73" s="444">
        <v>10405</v>
      </c>
      <c r="K73" s="444">
        <v>426</v>
      </c>
      <c r="L73" s="444">
        <v>61463</v>
      </c>
      <c r="M73" s="444">
        <v>45</v>
      </c>
      <c r="N73" s="444">
        <v>1104</v>
      </c>
      <c r="O73" s="444">
        <v>775</v>
      </c>
      <c r="P73" s="444">
        <v>22453</v>
      </c>
      <c r="Q73" s="444">
        <v>24803</v>
      </c>
      <c r="R73" s="444">
        <v>318526</v>
      </c>
      <c r="S73" s="454">
        <v>85883</v>
      </c>
    </row>
    <row r="74" spans="2:19" ht="14.4" x14ac:dyDescent="0.3">
      <c r="B74" s="453" t="s">
        <v>145</v>
      </c>
      <c r="C74" s="416" t="str">
        <f>VLOOKUP(B74,Sheet2!$A$3:$B$83,2,FALSE)</f>
        <v>Rowan</v>
      </c>
      <c r="D74" s="443" t="s">
        <v>6</v>
      </c>
      <c r="E74" s="444">
        <v>194479</v>
      </c>
      <c r="F74" s="444">
        <v>21672</v>
      </c>
      <c r="G74" s="444">
        <v>162562</v>
      </c>
      <c r="H74" s="444">
        <v>0</v>
      </c>
      <c r="I74" s="444">
        <v>378713</v>
      </c>
      <c r="J74" s="444">
        <v>13918</v>
      </c>
      <c r="K74" s="444">
        <v>14168</v>
      </c>
      <c r="L74" s="444">
        <v>77081</v>
      </c>
      <c r="M74" s="444">
        <v>294</v>
      </c>
      <c r="N74" s="444">
        <v>28372</v>
      </c>
      <c r="O74" s="444">
        <v>0</v>
      </c>
      <c r="P74" s="444">
        <v>91293</v>
      </c>
      <c r="Q74" s="444">
        <v>134127</v>
      </c>
      <c r="R74" s="444">
        <v>603940</v>
      </c>
      <c r="S74" s="454">
        <v>232258</v>
      </c>
    </row>
    <row r="75" spans="2:19" ht="14.4" x14ac:dyDescent="0.3">
      <c r="B75" s="453" t="s">
        <v>147</v>
      </c>
      <c r="C75" s="416" t="str">
        <f>VLOOKUP(B75,Sheet2!$A$3:$B$83,2,FALSE)</f>
        <v>Rutherford</v>
      </c>
      <c r="D75" s="443" t="s">
        <v>6</v>
      </c>
      <c r="E75" s="444">
        <v>65905</v>
      </c>
      <c r="F75" s="444">
        <v>5261</v>
      </c>
      <c r="G75" s="444">
        <v>42128</v>
      </c>
      <c r="H75" s="444">
        <v>11124</v>
      </c>
      <c r="I75" s="444">
        <v>124418</v>
      </c>
      <c r="J75" s="444">
        <v>8042</v>
      </c>
      <c r="K75" s="444">
        <v>3886</v>
      </c>
      <c r="L75" s="444">
        <v>56297</v>
      </c>
      <c r="M75" s="444">
        <v>50</v>
      </c>
      <c r="N75" s="444">
        <v>6879</v>
      </c>
      <c r="O75" s="444">
        <v>13</v>
      </c>
      <c r="P75" s="444">
        <v>13244</v>
      </c>
      <c r="Q75" s="444">
        <v>24072</v>
      </c>
      <c r="R75" s="444">
        <v>212829</v>
      </c>
      <c r="S75" s="454">
        <v>50198</v>
      </c>
    </row>
    <row r="76" spans="2:19" ht="14.4" x14ac:dyDescent="0.3">
      <c r="B76" s="453" t="s">
        <v>149</v>
      </c>
      <c r="C76" s="416" t="str">
        <f>VLOOKUP(B76,Sheet2!$A$3:$B$83,2,FALSE)</f>
        <v>Sampson</v>
      </c>
      <c r="D76" s="443" t="s">
        <v>6</v>
      </c>
      <c r="E76" s="444">
        <v>57683</v>
      </c>
      <c r="F76" s="444">
        <v>3103</v>
      </c>
      <c r="G76" s="444">
        <v>61949</v>
      </c>
      <c r="H76" s="444">
        <v>2588</v>
      </c>
      <c r="I76" s="444">
        <v>129094</v>
      </c>
      <c r="J76" s="444">
        <v>925</v>
      </c>
      <c r="K76" s="444">
        <v>762</v>
      </c>
      <c r="L76" s="444">
        <v>25856</v>
      </c>
      <c r="M76" s="444">
        <v>11</v>
      </c>
      <c r="N76" s="444">
        <v>2494</v>
      </c>
      <c r="O76" s="444">
        <v>0</v>
      </c>
      <c r="P76" s="444">
        <v>3534</v>
      </c>
      <c r="Q76" s="444">
        <v>6801</v>
      </c>
      <c r="R76" s="444">
        <v>162676</v>
      </c>
      <c r="S76" s="454">
        <v>65052</v>
      </c>
    </row>
    <row r="77" spans="2:19" ht="14.4" x14ac:dyDescent="0.3">
      <c r="B77" s="453" t="s">
        <v>152</v>
      </c>
      <c r="C77" s="416" t="str">
        <f>VLOOKUP(B77,Sheet2!$A$3:$B$83,2,FALSE)</f>
        <v>Sandhill</v>
      </c>
      <c r="D77" s="443" t="s">
        <v>9</v>
      </c>
      <c r="E77" s="444">
        <v>118525</v>
      </c>
      <c r="F77" s="444">
        <v>16661</v>
      </c>
      <c r="G77" s="444">
        <v>128086</v>
      </c>
      <c r="H77" s="444">
        <v>1149</v>
      </c>
      <c r="I77" s="444">
        <v>274921</v>
      </c>
      <c r="J77" s="444">
        <v>9521</v>
      </c>
      <c r="K77" s="444">
        <v>2791</v>
      </c>
      <c r="L77" s="444">
        <v>24623</v>
      </c>
      <c r="M77" s="444">
        <v>0</v>
      </c>
      <c r="N77" s="444">
        <v>16745</v>
      </c>
      <c r="O77" s="444">
        <v>1335</v>
      </c>
      <c r="P77" s="444">
        <v>35649</v>
      </c>
      <c r="Q77" s="444">
        <v>56520</v>
      </c>
      <c r="R77" s="444">
        <v>369628</v>
      </c>
      <c r="S77" s="454">
        <v>144747</v>
      </c>
    </row>
    <row r="78" spans="2:19" ht="14.4" x14ac:dyDescent="0.3">
      <c r="B78" s="453" t="s">
        <v>154</v>
      </c>
      <c r="C78" s="416" t="str">
        <f>VLOOKUP(B78,Sheet2!$A$3:$B$83,2,FALSE)</f>
        <v>Scotland</v>
      </c>
      <c r="D78" s="443" t="s">
        <v>6</v>
      </c>
      <c r="E78" s="444">
        <v>20148</v>
      </c>
      <c r="F78" s="444">
        <v>2474</v>
      </c>
      <c r="G78" s="444">
        <v>12422</v>
      </c>
      <c r="H78" s="444">
        <v>0</v>
      </c>
      <c r="I78" s="444">
        <v>35095</v>
      </c>
      <c r="J78" s="444">
        <v>1817</v>
      </c>
      <c r="K78" s="444">
        <v>471</v>
      </c>
      <c r="L78" s="444">
        <v>10462</v>
      </c>
      <c r="M78" s="444">
        <v>7</v>
      </c>
      <c r="N78" s="444">
        <v>2641</v>
      </c>
      <c r="O78" s="444">
        <v>19</v>
      </c>
      <c r="P78" s="444">
        <v>3838</v>
      </c>
      <c r="Q78" s="444">
        <v>6976</v>
      </c>
      <c r="R78" s="444">
        <v>54350</v>
      </c>
      <c r="S78" s="454">
        <v>16896</v>
      </c>
    </row>
    <row r="79" spans="2:19" ht="14.4" x14ac:dyDescent="0.3">
      <c r="B79" s="453" t="s">
        <v>156</v>
      </c>
      <c r="C79" s="416" t="str">
        <f>VLOOKUP(B79,Sheet2!$A$3:$B$83,2,FALSE)</f>
        <v>Pitt (Sheppard)</v>
      </c>
      <c r="D79" s="443" t="s">
        <v>6</v>
      </c>
      <c r="E79" s="444">
        <v>164859</v>
      </c>
      <c r="F79" s="444">
        <v>19054</v>
      </c>
      <c r="G79" s="444">
        <v>209244</v>
      </c>
      <c r="H79" s="444">
        <v>1414</v>
      </c>
      <c r="I79" s="444">
        <v>394571</v>
      </c>
      <c r="J79" s="444">
        <v>21623</v>
      </c>
      <c r="K79" s="444">
        <v>12493</v>
      </c>
      <c r="L79" s="444">
        <v>14868</v>
      </c>
      <c r="M79" s="444">
        <v>129</v>
      </c>
      <c r="N79" s="444">
        <v>12583</v>
      </c>
      <c r="O79" s="444">
        <v>3403</v>
      </c>
      <c r="P79" s="444">
        <v>170689</v>
      </c>
      <c r="Q79" s="444">
        <v>199297</v>
      </c>
      <c r="R79" s="444">
        <v>630359</v>
      </c>
      <c r="S79" s="454">
        <v>228353</v>
      </c>
    </row>
    <row r="80" spans="2:19" ht="14.4" x14ac:dyDescent="0.3">
      <c r="B80" s="453" t="s">
        <v>158</v>
      </c>
      <c r="C80" s="416" t="str">
        <f>VLOOKUP(B80,Sheet2!$A$3:$B$83,2,FALSE)</f>
        <v>Southern Pines</v>
      </c>
      <c r="D80" s="443" t="s">
        <v>39</v>
      </c>
      <c r="E80" s="444">
        <v>44162</v>
      </c>
      <c r="F80" s="444">
        <v>2924</v>
      </c>
      <c r="G80" s="444">
        <v>48814</v>
      </c>
      <c r="H80" s="444">
        <v>971</v>
      </c>
      <c r="I80" s="444">
        <v>96871</v>
      </c>
      <c r="J80" s="444">
        <v>7005</v>
      </c>
      <c r="K80" s="444">
        <v>6710</v>
      </c>
      <c r="L80" s="444">
        <v>4413</v>
      </c>
      <c r="M80" s="444">
        <v>59</v>
      </c>
      <c r="N80" s="444">
        <v>10637</v>
      </c>
      <c r="O80" s="444">
        <v>613</v>
      </c>
      <c r="P80" s="444">
        <v>15813</v>
      </c>
      <c r="Q80" s="444">
        <v>33832</v>
      </c>
      <c r="R80" s="444">
        <v>142121</v>
      </c>
      <c r="S80" s="454">
        <v>52565</v>
      </c>
    </row>
    <row r="81" spans="2:19" ht="14.4" x14ac:dyDescent="0.3">
      <c r="B81" s="453" t="s">
        <v>160</v>
      </c>
      <c r="C81" s="416" t="str">
        <f>VLOOKUP(B81,Sheet2!$A$3:$B$83,2,FALSE)</f>
        <v>Stanly</v>
      </c>
      <c r="D81" s="443" t="s">
        <v>6</v>
      </c>
      <c r="E81" s="444">
        <v>64974</v>
      </c>
      <c r="F81" s="444">
        <v>2576</v>
      </c>
      <c r="G81" s="444">
        <v>41062</v>
      </c>
      <c r="H81" s="444">
        <v>708</v>
      </c>
      <c r="I81" s="444">
        <v>109369</v>
      </c>
      <c r="J81" s="444">
        <v>6509</v>
      </c>
      <c r="K81" s="444">
        <v>4759</v>
      </c>
      <c r="L81" s="444">
        <v>12490</v>
      </c>
      <c r="M81" s="444">
        <v>21</v>
      </c>
      <c r="N81" s="444">
        <v>17942</v>
      </c>
      <c r="O81" s="444">
        <v>179</v>
      </c>
      <c r="P81" s="444">
        <v>4817</v>
      </c>
      <c r="Q81" s="444">
        <v>27718</v>
      </c>
      <c r="R81" s="444">
        <v>156409</v>
      </c>
      <c r="S81" s="454">
        <v>44258</v>
      </c>
    </row>
    <row r="82" spans="2:19" ht="14.4" x14ac:dyDescent="0.3">
      <c r="B82" s="453" t="s">
        <v>162</v>
      </c>
      <c r="C82" s="416" t="str">
        <f>VLOOKUP(B82,Sheet2!$A$3:$B$83,2,FALSE)</f>
        <v>Transylvania</v>
      </c>
      <c r="D82" s="443" t="s">
        <v>6</v>
      </c>
      <c r="E82" s="444">
        <v>115648</v>
      </c>
      <c r="F82" s="444">
        <v>8074</v>
      </c>
      <c r="G82" s="444">
        <v>84280</v>
      </c>
      <c r="H82" s="444">
        <v>0</v>
      </c>
      <c r="I82" s="444">
        <v>208537</v>
      </c>
      <c r="J82" s="444">
        <v>17474</v>
      </c>
      <c r="K82" s="444">
        <v>13705</v>
      </c>
      <c r="L82" s="444">
        <v>47253</v>
      </c>
      <c r="M82" s="444">
        <v>225</v>
      </c>
      <c r="N82" s="444">
        <v>27260</v>
      </c>
      <c r="O82" s="444">
        <v>3360</v>
      </c>
      <c r="P82" s="444">
        <v>40261</v>
      </c>
      <c r="Q82" s="444">
        <v>84811</v>
      </c>
      <c r="R82" s="444">
        <v>358514</v>
      </c>
      <c r="S82" s="454">
        <v>106937</v>
      </c>
    </row>
    <row r="83" spans="2:19" ht="14.4" x14ac:dyDescent="0.3">
      <c r="B83" s="453" t="s">
        <v>164</v>
      </c>
      <c r="C83" s="416" t="str">
        <f>VLOOKUP(B83,Sheet2!$A$3:$B$83,2,FALSE)</f>
        <v>Union</v>
      </c>
      <c r="D83" s="443" t="s">
        <v>6</v>
      </c>
      <c r="E83" s="444">
        <v>240400</v>
      </c>
      <c r="F83" s="444">
        <v>36051</v>
      </c>
      <c r="G83" s="444">
        <v>368033</v>
      </c>
      <c r="H83" s="444">
        <v>3599</v>
      </c>
      <c r="I83" s="444">
        <v>648484</v>
      </c>
      <c r="J83" s="444">
        <v>36893</v>
      </c>
      <c r="K83" s="444">
        <v>21501</v>
      </c>
      <c r="L83" s="444">
        <v>142453</v>
      </c>
      <c r="M83" s="444">
        <v>0</v>
      </c>
      <c r="N83" s="444">
        <v>61527</v>
      </c>
      <c r="O83" s="444">
        <v>1544</v>
      </c>
      <c r="P83" s="444">
        <v>515080</v>
      </c>
      <c r="Q83" s="444">
        <v>599652</v>
      </c>
      <c r="R83" s="444">
        <v>1427968</v>
      </c>
      <c r="S83" s="454">
        <v>431411</v>
      </c>
    </row>
    <row r="84" spans="2:19" ht="14.4" x14ac:dyDescent="0.3">
      <c r="B84" s="453" t="s">
        <v>166</v>
      </c>
      <c r="C84" s="416" t="str">
        <f>VLOOKUP(B84,Sheet2!$A$3:$B$83,2,FALSE)</f>
        <v>Wake</v>
      </c>
      <c r="D84" s="443" t="s">
        <v>6</v>
      </c>
      <c r="E84" s="444">
        <v>3318177</v>
      </c>
      <c r="F84" s="444">
        <v>426676</v>
      </c>
      <c r="G84" s="444">
        <v>5991799</v>
      </c>
      <c r="H84" s="444">
        <v>55162</v>
      </c>
      <c r="I84" s="444">
        <v>9791814</v>
      </c>
      <c r="J84" s="444">
        <v>272633</v>
      </c>
      <c r="K84" s="444">
        <v>366770</v>
      </c>
      <c r="L84" s="444">
        <v>0</v>
      </c>
      <c r="M84" s="444">
        <v>447</v>
      </c>
      <c r="N84" s="444">
        <v>575401</v>
      </c>
      <c r="O84" s="444">
        <v>0</v>
      </c>
      <c r="P84" s="444">
        <v>687945</v>
      </c>
      <c r="Q84" s="444">
        <v>1630563</v>
      </c>
      <c r="R84" s="444">
        <v>11695010</v>
      </c>
      <c r="S84" s="454">
        <v>6542931</v>
      </c>
    </row>
    <row r="85" spans="2:19" ht="14.4" x14ac:dyDescent="0.3">
      <c r="B85" s="453" t="s">
        <v>168</v>
      </c>
      <c r="C85" s="416" t="str">
        <f>VLOOKUP(B85,Sheet2!$A$3:$B$83,2,FALSE)</f>
        <v>Warren</v>
      </c>
      <c r="D85" s="443" t="s">
        <v>6</v>
      </c>
      <c r="E85" s="444">
        <v>18310</v>
      </c>
      <c r="F85" s="444">
        <v>2092</v>
      </c>
      <c r="G85" s="444">
        <v>14849</v>
      </c>
      <c r="H85" s="444">
        <v>3759</v>
      </c>
      <c r="I85" s="444">
        <v>39010</v>
      </c>
      <c r="J85" s="444">
        <v>1853</v>
      </c>
      <c r="K85" s="444">
        <v>174</v>
      </c>
      <c r="L85" s="444">
        <v>7608</v>
      </c>
      <c r="M85" s="444">
        <v>61</v>
      </c>
      <c r="N85" s="444">
        <v>694</v>
      </c>
      <c r="O85" s="444">
        <v>0</v>
      </c>
      <c r="P85" s="444">
        <v>273</v>
      </c>
      <c r="Q85" s="444">
        <v>1202</v>
      </c>
      <c r="R85" s="444">
        <v>55383</v>
      </c>
      <c r="S85" s="454">
        <v>16941</v>
      </c>
    </row>
    <row r="86" spans="2:19" ht="14.4" x14ac:dyDescent="0.3">
      <c r="B86" s="453" t="s">
        <v>170</v>
      </c>
      <c r="C86" s="416" t="str">
        <f>VLOOKUP(B86,Sheet2!$A$3:$B$83,2,FALSE)</f>
        <v>Wayne</v>
      </c>
      <c r="D86" s="443" t="s">
        <v>6</v>
      </c>
      <c r="E86" s="444">
        <v>94441</v>
      </c>
      <c r="F86" s="444">
        <v>8988</v>
      </c>
      <c r="G86" s="444">
        <v>82609</v>
      </c>
      <c r="H86" s="444">
        <v>2057</v>
      </c>
      <c r="I86" s="444">
        <v>188642</v>
      </c>
      <c r="J86" s="444">
        <v>8611</v>
      </c>
      <c r="K86" s="444">
        <v>6031</v>
      </c>
      <c r="L86" s="444">
        <v>24995</v>
      </c>
      <c r="M86" s="444">
        <v>58</v>
      </c>
      <c r="N86" s="444">
        <v>24350</v>
      </c>
      <c r="O86" s="444">
        <v>477</v>
      </c>
      <c r="P86" s="444">
        <v>34905</v>
      </c>
      <c r="Q86" s="444">
        <v>65821</v>
      </c>
      <c r="R86" s="444">
        <v>288082</v>
      </c>
      <c r="S86" s="454">
        <v>101021</v>
      </c>
    </row>
    <row r="87" spans="2:19" ht="15" thickBot="1" x14ac:dyDescent="0.35">
      <c r="B87" s="455" t="s">
        <v>172</v>
      </c>
      <c r="C87" s="430" t="str">
        <f>VLOOKUP(B87,Sheet2!$A$3:$B$83,2,FALSE)</f>
        <v>Wilson</v>
      </c>
      <c r="D87" s="456" t="s">
        <v>6</v>
      </c>
      <c r="E87" s="457">
        <v>86169</v>
      </c>
      <c r="F87" s="457">
        <v>8670</v>
      </c>
      <c r="G87" s="457">
        <v>94307</v>
      </c>
      <c r="H87" s="457">
        <v>2934</v>
      </c>
      <c r="I87" s="457">
        <v>193265</v>
      </c>
      <c r="J87" s="457">
        <v>6868</v>
      </c>
      <c r="K87" s="457">
        <v>1145</v>
      </c>
      <c r="L87" s="457">
        <v>23855</v>
      </c>
      <c r="M87" s="457">
        <v>0</v>
      </c>
      <c r="N87" s="457">
        <v>4862</v>
      </c>
      <c r="O87" s="457">
        <v>0</v>
      </c>
      <c r="P87" s="457">
        <v>20078</v>
      </c>
      <c r="Q87" s="457">
        <v>26085</v>
      </c>
      <c r="R87" s="457">
        <v>250073</v>
      </c>
      <c r="S87" s="460">
        <v>94307</v>
      </c>
    </row>
    <row r="88" spans="2:19" ht="15" thickBot="1" x14ac:dyDescent="0.35">
      <c r="B88" s="363"/>
      <c r="C88" s="363"/>
      <c r="D88" s="363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64"/>
      <c r="R88" s="364"/>
      <c r="S88" s="364"/>
    </row>
    <row r="89" spans="2:19" ht="14.4" x14ac:dyDescent="0.3">
      <c r="B89" s="365"/>
      <c r="C89" s="361" t="s">
        <v>36</v>
      </c>
      <c r="D89" s="409" t="s">
        <v>173</v>
      </c>
      <c r="E89" s="449">
        <v>15137448</v>
      </c>
      <c r="F89" s="449">
        <v>1623200</v>
      </c>
      <c r="G89" s="449">
        <v>18825628</v>
      </c>
      <c r="H89" s="449">
        <v>200463</v>
      </c>
      <c r="I89" s="449">
        <v>35962805</v>
      </c>
      <c r="J89" s="449">
        <v>1911261</v>
      </c>
      <c r="K89" s="449">
        <v>1879068</v>
      </c>
      <c r="L89" s="449">
        <v>4907477</v>
      </c>
      <c r="M89" s="449">
        <v>75237</v>
      </c>
      <c r="N89" s="449">
        <v>3616562</v>
      </c>
      <c r="O89" s="449">
        <v>131809</v>
      </c>
      <c r="P89" s="449">
        <v>6912562</v>
      </c>
      <c r="Q89" s="449">
        <v>12615238</v>
      </c>
      <c r="R89" s="449">
        <v>55623788</v>
      </c>
      <c r="S89" s="452">
        <v>21650881</v>
      </c>
    </row>
    <row r="90" spans="2:19" ht="14.4" x14ac:dyDescent="0.3">
      <c r="B90" s="366"/>
      <c r="C90" s="362" t="s">
        <v>36</v>
      </c>
      <c r="D90" s="411" t="s">
        <v>174</v>
      </c>
      <c r="E90" s="444">
        <v>186882.07407407</v>
      </c>
      <c r="F90" s="444">
        <v>20546.835443037999</v>
      </c>
      <c r="G90" s="444">
        <v>232415.16049382999</v>
      </c>
      <c r="H90" s="444">
        <v>2474.8518518518999</v>
      </c>
      <c r="I90" s="444">
        <v>443985.24691357999</v>
      </c>
      <c r="J90" s="444">
        <v>23595.814814814999</v>
      </c>
      <c r="K90" s="444">
        <v>23198.370370370001</v>
      </c>
      <c r="L90" s="444">
        <v>60586.135802468998</v>
      </c>
      <c r="M90" s="444">
        <v>928.85185185185003</v>
      </c>
      <c r="N90" s="444">
        <v>44648.913580246997</v>
      </c>
      <c r="O90" s="444">
        <v>1627.2716049383</v>
      </c>
      <c r="P90" s="444">
        <v>85340.271604937996</v>
      </c>
      <c r="Q90" s="444">
        <v>155743.67901235001</v>
      </c>
      <c r="R90" s="444">
        <v>686713.43209877005</v>
      </c>
      <c r="S90" s="454">
        <v>270636.01250000001</v>
      </c>
    </row>
    <row r="91" spans="2:19" ht="14.4" x14ac:dyDescent="0.3">
      <c r="B91" s="366"/>
      <c r="C91" s="362" t="s">
        <v>36</v>
      </c>
      <c r="D91" s="411" t="s">
        <v>176</v>
      </c>
      <c r="E91" s="444">
        <v>44162</v>
      </c>
      <c r="F91" s="444">
        <v>3292</v>
      </c>
      <c r="G91" s="444">
        <v>31310</v>
      </c>
      <c r="H91" s="444">
        <v>135</v>
      </c>
      <c r="I91" s="444">
        <v>84647</v>
      </c>
      <c r="J91" s="444">
        <v>3856</v>
      </c>
      <c r="K91" s="444">
        <v>1414</v>
      </c>
      <c r="L91" s="444">
        <v>11873</v>
      </c>
      <c r="M91" s="444">
        <v>9</v>
      </c>
      <c r="N91" s="444">
        <v>3810</v>
      </c>
      <c r="O91" s="444">
        <v>0</v>
      </c>
      <c r="P91" s="444">
        <v>3684</v>
      </c>
      <c r="Q91" s="444">
        <v>14546</v>
      </c>
      <c r="R91" s="444">
        <v>125234</v>
      </c>
      <c r="S91" s="454">
        <v>38545</v>
      </c>
    </row>
    <row r="92" spans="2:19" ht="14.4" x14ac:dyDescent="0.3">
      <c r="B92" s="366"/>
      <c r="C92" s="362" t="s">
        <v>36</v>
      </c>
      <c r="D92" s="411" t="s">
        <v>177</v>
      </c>
      <c r="E92" s="444">
        <v>86169</v>
      </c>
      <c r="F92" s="444">
        <v>8074</v>
      </c>
      <c r="G92" s="444">
        <v>78054</v>
      </c>
      <c r="H92" s="444">
        <v>889</v>
      </c>
      <c r="I92" s="444">
        <v>184405</v>
      </c>
      <c r="J92" s="444">
        <v>8042</v>
      </c>
      <c r="K92" s="444">
        <v>4136</v>
      </c>
      <c r="L92" s="444">
        <v>25546</v>
      </c>
      <c r="M92" s="444">
        <v>52</v>
      </c>
      <c r="N92" s="444">
        <v>14136</v>
      </c>
      <c r="O92" s="444">
        <v>0</v>
      </c>
      <c r="P92" s="444">
        <v>18336</v>
      </c>
      <c r="Q92" s="444">
        <v>45124</v>
      </c>
      <c r="R92" s="444">
        <v>267777</v>
      </c>
      <c r="S92" s="454">
        <v>88190.5</v>
      </c>
    </row>
    <row r="93" spans="2:19" ht="15" thickBot="1" x14ac:dyDescent="0.35">
      <c r="B93" s="367"/>
      <c r="C93" s="368" t="s">
        <v>36</v>
      </c>
      <c r="D93" s="414" t="s">
        <v>178</v>
      </c>
      <c r="E93" s="457">
        <v>164859</v>
      </c>
      <c r="F93" s="457">
        <v>17597</v>
      </c>
      <c r="G93" s="457">
        <v>147442</v>
      </c>
      <c r="H93" s="457">
        <v>2686</v>
      </c>
      <c r="I93" s="457">
        <v>333552</v>
      </c>
      <c r="J93" s="457">
        <v>21576</v>
      </c>
      <c r="K93" s="457">
        <v>14168</v>
      </c>
      <c r="L93" s="457">
        <v>74532</v>
      </c>
      <c r="M93" s="457">
        <v>256</v>
      </c>
      <c r="N93" s="457">
        <v>29326</v>
      </c>
      <c r="O93" s="457">
        <v>1190</v>
      </c>
      <c r="P93" s="457">
        <v>69544</v>
      </c>
      <c r="Q93" s="457">
        <v>118450</v>
      </c>
      <c r="R93" s="457">
        <v>539923</v>
      </c>
      <c r="S93" s="460">
        <v>204497</v>
      </c>
    </row>
  </sheetData>
  <autoFilter ref="D6:S6" xr:uid="{16ECA4AF-4A4A-4019-902D-A97EF79F0941}"/>
  <mergeCells count="5">
    <mergeCell ref="E4:I4"/>
    <mergeCell ref="J4:O4"/>
    <mergeCell ref="B4:B6"/>
    <mergeCell ref="C4:C6"/>
    <mergeCell ref="B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Table 1 - Library Profile</vt:lpstr>
      <vt:lpstr>Table 2 - Staff</vt:lpstr>
      <vt:lpstr>Table 3 - Salaries</vt:lpstr>
      <vt:lpstr>Table 4 - Income</vt:lpstr>
      <vt:lpstr>Table 5 - Income %</vt:lpstr>
      <vt:lpstr>Table 6 - Expenditures</vt:lpstr>
      <vt:lpstr>Table 7 - Collections</vt:lpstr>
      <vt:lpstr>Table 9 - Circulation</vt:lpstr>
      <vt:lpstr>Table 10 - Circulation %</vt:lpstr>
      <vt:lpstr>Table 11 - Service Measures</vt:lpstr>
      <vt:lpstr>Table 12 - Programming</vt:lpstr>
      <vt:lpstr>Table 13 - Technology</vt:lpstr>
      <vt:lpstr>Table 14 - Summer Reading</vt:lpstr>
      <vt:lpstr>Key Ratios</vt:lpstr>
      <vt:lpstr>Outlet Information</vt:lpstr>
      <vt:lpstr>Sheet2</vt:lpstr>
      <vt:lpstr>Sheet3</vt:lpstr>
    </vt:vector>
  </TitlesOfParts>
  <Company>Counting Opinions (SQUIRE)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</dc:title>
  <dc:creator>Counting Opinions (SQUIRE) Ltd.</dc:creator>
  <cp:lastModifiedBy>Johnson, Amanda</cp:lastModifiedBy>
  <cp:lastPrinted>2019-06-06T19:04:49Z</cp:lastPrinted>
  <dcterms:created xsi:type="dcterms:W3CDTF">2019-05-23T16:55:22Z</dcterms:created>
  <dcterms:modified xsi:type="dcterms:W3CDTF">2019-07-16T16:53:17Z</dcterms:modified>
</cp:coreProperties>
</file>